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Finance\13 Taras\RFP#APD2023-01 Employment\FINAL June 2023\"/>
    </mc:Choice>
  </mc:AlternateContent>
  <bookViews>
    <workbookView xWindow="0" yWindow="0" windowWidth="21570" windowHeight="9375" firstSheet="1" activeTab="1"/>
  </bookViews>
  <sheets>
    <sheet name="Program Budget Summary (1)" sheetId="1" r:id="rId1"/>
    <sheet name="Salary &amp; Fringe Detail (2)" sheetId="9" r:id="rId2"/>
    <sheet name="Operating Budget Detail (3)" sheetId="2" r:id="rId3"/>
    <sheet name="Capital Detail" sheetId="7" state="hidden" r:id="rId4"/>
    <sheet name="Budget Narrative" sheetId="10" state="hidden" r:id="rId5"/>
    <sheet name="Budget Justification (4)" sheetId="11" r:id="rId6"/>
  </sheets>
  <definedNames>
    <definedName name="_xlnm.Print_Area" localSheetId="5">'Budget Justification (4)'!$C$1:$K$64</definedName>
    <definedName name="_xlnm.Print_Area" localSheetId="4">'Budget Narrative'!$A$1:$I$51</definedName>
    <definedName name="_xlnm.Print_Area" localSheetId="3">'Capital Detail'!$A$1:$F$33</definedName>
    <definedName name="_xlnm.Print_Area" localSheetId="2">'Operating Budget Detail (3)'!$C$1:$I$36</definedName>
    <definedName name="_xlnm.Print_Area" localSheetId="0">'Program Budget Summary (1)'!$A$2:$E$32</definedName>
    <definedName name="_xlnm.Print_Area" localSheetId="1">'Salary &amp; Fringe Detail (2)'!$C$1:$G$41</definedName>
  </definedNames>
  <calcPr calcId="162913"/>
</workbook>
</file>

<file path=xl/calcChain.xml><?xml version="1.0" encoding="utf-8"?>
<calcChain xmlns="http://schemas.openxmlformats.org/spreadsheetml/2006/main">
  <c r="C24" i="1" l="1"/>
  <c r="G15" i="2" l="1"/>
  <c r="E12" i="11" l="1"/>
  <c r="E7" i="11"/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7" i="2"/>
  <c r="E8" i="11" l="1"/>
  <c r="E13" i="11" s="1"/>
  <c r="E14" i="11" s="1"/>
  <c r="C35" i="10"/>
  <c r="A35" i="10"/>
  <c r="C33" i="10"/>
  <c r="D31" i="10"/>
  <c r="A31" i="10" s="1"/>
  <c r="C31" i="10"/>
  <c r="D29" i="10"/>
  <c r="A29" i="10" s="1"/>
  <c r="C29" i="10"/>
  <c r="A20" i="10"/>
  <c r="C18" i="10"/>
  <c r="A18" i="10"/>
  <c r="C17" i="10"/>
  <c r="A17" i="10"/>
  <c r="C16" i="10"/>
  <c r="A16" i="10"/>
  <c r="C14" i="10"/>
  <c r="A14" i="10"/>
  <c r="I13" i="10"/>
  <c r="H13" i="10"/>
  <c r="D13" i="10"/>
  <c r="C12" i="10"/>
  <c r="H11" i="10"/>
  <c r="D5" i="10"/>
  <c r="A4" i="10"/>
  <c r="I3" i="10"/>
  <c r="A3" i="10"/>
  <c r="A1" i="10"/>
  <c r="F33" i="7"/>
  <c r="C31" i="7"/>
  <c r="E29" i="7"/>
  <c r="E31" i="7" s="1"/>
  <c r="D29" i="7"/>
  <c r="F29" i="7" s="1"/>
  <c r="C29" i="7"/>
  <c r="F28" i="7"/>
  <c r="F27" i="7"/>
  <c r="F26" i="7"/>
  <c r="F25" i="7"/>
  <c r="F24" i="7"/>
  <c r="F23" i="7"/>
  <c r="F20" i="7"/>
  <c r="E20" i="7"/>
  <c r="D20" i="7"/>
  <c r="C20" i="7"/>
  <c r="F19" i="7"/>
  <c r="F18" i="7"/>
  <c r="F17" i="7"/>
  <c r="F16" i="7"/>
  <c r="F15" i="7"/>
  <c r="F14" i="7"/>
  <c r="F13" i="7"/>
  <c r="F12" i="7"/>
  <c r="C10" i="7"/>
  <c r="A5" i="7"/>
  <c r="A4" i="7"/>
  <c r="F2" i="7"/>
  <c r="G35" i="2"/>
  <c r="C19" i="1" s="1"/>
  <c r="I35" i="2"/>
  <c r="D33" i="10"/>
  <c r="A33" i="10" s="1"/>
  <c r="C15" i="2"/>
  <c r="C9" i="2"/>
  <c r="C8" i="2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D20" i="9"/>
  <c r="F20" i="9" s="1"/>
  <c r="G20" i="9" s="1"/>
  <c r="D19" i="9"/>
  <c r="D11" i="10" s="1"/>
  <c r="F18" i="9"/>
  <c r="G14" i="2" s="1"/>
  <c r="F17" i="9"/>
  <c r="C16" i="9"/>
  <c r="C11" i="9"/>
  <c r="C10" i="9"/>
  <c r="D31" i="7" l="1"/>
  <c r="F31" i="7" s="1"/>
  <c r="F19" i="9"/>
  <c r="F34" i="9"/>
  <c r="F37" i="9" s="1"/>
  <c r="G21" i="9"/>
  <c r="G34" i="9" s="1"/>
  <c r="E15" i="11"/>
  <c r="A38" i="10"/>
  <c r="D19" i="1"/>
  <c r="C17" i="1" l="1"/>
  <c r="G19" i="9"/>
  <c r="A12" i="10"/>
  <c r="A19" i="10" s="1"/>
  <c r="A22" i="10" s="1"/>
  <c r="A41" i="10" s="1"/>
  <c r="A44" i="10" s="1"/>
  <c r="A48" i="10" s="1"/>
  <c r="I11" i="10"/>
  <c r="D17" i="1" l="1"/>
  <c r="G37" i="9"/>
  <c r="G40" i="9" s="1"/>
  <c r="C18" i="1"/>
  <c r="D18" i="1" s="1"/>
  <c r="F40" i="9"/>
  <c r="C20" i="1" l="1"/>
  <c r="D20" i="1" s="1"/>
  <c r="C22" i="1" l="1"/>
  <c r="D22" i="1" s="1"/>
  <c r="D24" i="1" l="1"/>
</calcChain>
</file>

<file path=xl/sharedStrings.xml><?xml version="1.0" encoding="utf-8"?>
<sst xmlns="http://schemas.openxmlformats.org/spreadsheetml/2006/main" count="122" uniqueCount="106">
  <si>
    <t>ADULT PROBATION DEPARTMENT</t>
  </si>
  <si>
    <t>Total</t>
  </si>
  <si>
    <t xml:space="preserve">      Expenditures</t>
  </si>
  <si>
    <t>Operating Expense</t>
  </si>
  <si>
    <t>Subtotal</t>
  </si>
  <si>
    <t>Total Expenditures</t>
  </si>
  <si>
    <t xml:space="preserve">                                          </t>
  </si>
  <si>
    <t>TOTAL</t>
  </si>
  <si>
    <t>POSITION TITLE</t>
  </si>
  <si>
    <t>APD
% FTE</t>
  </si>
  <si>
    <t xml:space="preserve">  TOTALS</t>
  </si>
  <si>
    <t>FRINGE BENEFIT RATE</t>
  </si>
  <si>
    <t>EMPLOYEE FRINGE BENEFITS</t>
  </si>
  <si>
    <t xml:space="preserve">TOTAL SALARIES &amp; BENEFITS </t>
  </si>
  <si>
    <t>APD #2</t>
  </si>
  <si>
    <t xml:space="preserve"> Operating Expense Detail</t>
  </si>
  <si>
    <t>Expenditure Category</t>
  </si>
  <si>
    <t xml:space="preserve">Appendix B, Page  </t>
  </si>
  <si>
    <t>Program Expenditure Detail</t>
  </si>
  <si>
    <t>E Q U I P M E N T                                               TERM</t>
  </si>
  <si>
    <t>No.</t>
  </si>
  <si>
    <t>ITEM/DESCRIPTION</t>
  </si>
  <si>
    <t>TOTAL EQUIPMENT COST</t>
  </si>
  <si>
    <t>R  E  M  O  D  E  L  I  N  G</t>
  </si>
  <si>
    <t>Description:</t>
  </si>
  <si>
    <t>TOTAL REMODELING COST</t>
  </si>
  <si>
    <t>TOTAL CAPITAL EXPENDITURE</t>
  </si>
  <si>
    <t>(Equipment and Remodeling Cost)</t>
  </si>
  <si>
    <t>APD #4</t>
  </si>
  <si>
    <t>BUDGET NARRATIVE FOR TERM</t>
  </si>
  <si>
    <t>SALARIES &amp; BENEFITS</t>
  </si>
  <si>
    <t>Description</t>
  </si>
  <si>
    <t xml:space="preserve">TOTAL </t>
  </si>
  <si>
    <t>Budget Line Item</t>
  </si>
  <si>
    <t>FTE Salary</t>
  </si>
  <si>
    <t>Percent of % FTE @ Agency that is APD funded</t>
  </si>
  <si>
    <t>Budget Amount</t>
  </si>
  <si>
    <t>Total Salaries</t>
  </si>
  <si>
    <t>Total Fringes</t>
  </si>
  <si>
    <t>Total Salaries &amp; Benefits</t>
  </si>
  <si>
    <t>OPERATING</t>
  </si>
  <si>
    <t>Total Cost</t>
  </si>
  <si>
    <t>Total Annual Operating</t>
  </si>
  <si>
    <t>TOTAL DIRECT COSTS (Salaries, Benefits, Operating)</t>
  </si>
  <si>
    <t>TOTAL ANNUAL CONTRACT</t>
  </si>
  <si>
    <t>APD #5</t>
  </si>
  <si>
    <t>Annual Salary for 
1 FTE</t>
  </si>
  <si>
    <t>SUMMARY</t>
  </si>
  <si>
    <t>OPERATING DETAIL</t>
  </si>
  <si>
    <t>Total Amount</t>
  </si>
  <si>
    <t xml:space="preserve">Program Term </t>
  </si>
  <si>
    <t>Indirect Costs - 0%</t>
  </si>
  <si>
    <t>No indirect cost under this agreement vm</t>
  </si>
  <si>
    <t>Restorative justice services. Sunny.</t>
  </si>
  <si>
    <t>Budget Reference Page No.(s) APD# 2-4</t>
  </si>
  <si>
    <t>Document Efective Date:</t>
  </si>
  <si>
    <t>none</t>
  </si>
  <si>
    <t>Operating Expense Total</t>
  </si>
  <si>
    <t>On call assistance that can be called in to work if a permanent staff call out sick/takes vacation, etc.</t>
  </si>
  <si>
    <t>Professionals with specialized skills i.e. motivational interviewing and substance abuse prevention, which can provide training to staff.</t>
  </si>
  <si>
    <t>Management of PCCS staff, program, and clients, and will be the lead contact at PCCS in a formalized partnership with the SFAPD, should one result from this process.</t>
  </si>
  <si>
    <t>Oversees day-to-day operations of program.</t>
  </si>
  <si>
    <t>Oversees day-to-day operations of program, manages PCCS staff, program, and the lead contact at PCCS in a formalized partnership with SFAPD.</t>
  </si>
  <si>
    <t>Performs administrative and office support activities for multiple supervisors. Duties may include fielding telephone calls, receiving and directing visitors, word processing, creating spreadsheets and presentations, filing, and faxing.</t>
  </si>
  <si>
    <t>Responds to program and client needs around the clock with the primary focus of client and facility safety. Supports house manager and project director.</t>
  </si>
  <si>
    <t>Benefits</t>
  </si>
  <si>
    <t xml:space="preserve">Salaries </t>
  </si>
  <si>
    <t>Approved by:</t>
  </si>
  <si>
    <t>APD Division Director</t>
  </si>
  <si>
    <t xml:space="preserve">If modification, Effective Date of Mod.          No. of Allocation </t>
  </si>
  <si>
    <t xml:space="preserve">Date: </t>
  </si>
  <si>
    <t xml:space="preserve">Program: </t>
  </si>
  <si>
    <t xml:space="preserve">- Proposers are required to provide input in blue cells only. </t>
  </si>
  <si>
    <t>SALARY &amp; FRINGE DETAIL</t>
  </si>
  <si>
    <t xml:space="preserve">Year One
</t>
  </si>
  <si>
    <t>Reconciliation with APD requested Amount</t>
  </si>
  <si>
    <t xml:space="preserve">Example: .73 FTE Staff Salary </t>
  </si>
  <si>
    <t>Example: FY18 Approved Budget</t>
  </si>
  <si>
    <t>Example: Reconciliation with APD requested Amount</t>
  </si>
  <si>
    <t xml:space="preserve">(Check One)       New           Renewal  ____    Modification  </t>
  </si>
  <si>
    <t>%</t>
  </si>
  <si>
    <t>Example: Position 1</t>
  </si>
  <si>
    <t>Example: Postion 3</t>
  </si>
  <si>
    <t>Example: Operaing Line Item 1</t>
  </si>
  <si>
    <t>Example: Operaing Line Item 2</t>
  </si>
  <si>
    <t>Example: Operating Line Item 3</t>
  </si>
  <si>
    <t>Example: 27% Fringe Benefit Cost</t>
  </si>
  <si>
    <t>Example: Operating Line Item 1</t>
  </si>
  <si>
    <t>Example: Operating Line Item 2</t>
  </si>
  <si>
    <t>Subtotal Salaries</t>
  </si>
  <si>
    <t>Subtotal Operating</t>
  </si>
  <si>
    <t>12% Indidrect Cost applied to subtotal cost of services</t>
  </si>
  <si>
    <t>Subtotal Cost of Services</t>
  </si>
  <si>
    <t>Proposers should use tabs 2, 3, &amp; 4 to fill in their cost proposal budget. Tab 1 Program Budget Summary will autopopulate from other three tabs.</t>
  </si>
  <si>
    <t>APD #3</t>
  </si>
  <si>
    <t xml:space="preserve">Proposer's Name: </t>
  </si>
  <si>
    <t>Indirect Percentage Rate not to exceed 14%</t>
  </si>
  <si>
    <t xml:space="preserve">Prepared by: Victoria Westbrook                          </t>
  </si>
  <si>
    <t>Example: Proposed 12-month Budget</t>
  </si>
  <si>
    <r>
      <rPr>
        <b/>
        <sz val="11"/>
        <rFont val="Calibri"/>
        <family val="2"/>
        <scheme val="minor"/>
      </rPr>
      <t xml:space="preserve">Indirect Cost </t>
    </r>
    <r>
      <rPr>
        <sz val="11"/>
        <rFont val="Calibri"/>
        <family val="2"/>
        <scheme val="minor"/>
      </rPr>
      <t xml:space="preserve">
</t>
    </r>
    <r>
      <rPr>
        <sz val="6"/>
        <rFont val="Arial"/>
        <family val="2"/>
      </rPr>
      <t/>
    </r>
  </si>
  <si>
    <r>
      <t xml:space="preserve">- All staff costs associated with the delivery of services for this progam must be itemized </t>
    </r>
    <r>
      <rPr>
        <b/>
        <sz val="11"/>
        <color indexed="8"/>
        <rFont val="Calibri"/>
        <family val="2"/>
        <scheme val="minor"/>
      </rPr>
      <t xml:space="preserve">below. </t>
    </r>
  </si>
  <si>
    <r>
      <t xml:space="preserve">- All costs associated with the delivery of services for this progam must be itemized </t>
    </r>
    <r>
      <rPr>
        <b/>
        <sz val="11"/>
        <color indexed="8"/>
        <rFont val="Calibri"/>
        <family val="2"/>
        <scheme val="minor"/>
      </rPr>
      <t xml:space="preserve">below. </t>
    </r>
  </si>
  <si>
    <t>Master Lease Cost</t>
  </si>
  <si>
    <r>
      <t xml:space="preserve">- All operating costs associated with the delivery of services for this progam, except for Master Lease Expenses, must be itemized </t>
    </r>
    <r>
      <rPr>
        <b/>
        <sz val="11"/>
        <color indexed="8"/>
        <rFont val="Calibri"/>
        <family val="2"/>
        <scheme val="minor"/>
      </rPr>
      <t xml:space="preserve">below. </t>
    </r>
    <r>
      <rPr>
        <sz val="11"/>
        <color indexed="8"/>
        <rFont val="Calibri"/>
        <family val="2"/>
        <scheme val="minor"/>
      </rPr>
      <t xml:space="preserve">Master Lease Costs must be entered on </t>
    </r>
    <r>
      <rPr>
        <b/>
        <sz val="11"/>
        <color indexed="8"/>
        <rFont val="Calibri"/>
        <family val="2"/>
        <scheme val="minor"/>
      </rPr>
      <t>Tab #1 Program Budget Summary</t>
    </r>
    <r>
      <rPr>
        <i/>
        <sz val="11"/>
        <color indexed="8"/>
        <rFont val="Calibri"/>
        <family val="2"/>
        <scheme val="minor"/>
      </rPr>
      <t>.</t>
    </r>
  </si>
  <si>
    <t>8/1/2023 - 7/31/2024</t>
  </si>
  <si>
    <t>RFP#APD2023-01 Attachment 4 - Budget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</si>
</sst>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&quot;$&quot;* #,##0_);_(&quot;$&quot;* \(#,##0\);_(&quot;$&quot;* &quot;-&quot;??_);_(@_)"/>
    <numFmt numFmtId="166" formatCode="&quot;$&quot;#,##0"/>
    <numFmt numFmtId="167" formatCode="m/d/yy"/>
    <numFmt numFmtId="168" formatCode="_(* #,##0_);_(* \(#,##0\);_(* &quot;-&quot;??_);_(@_)"/>
    <numFmt numFmtId="169" formatCode="m/d/yy;@"/>
    <numFmt numFmtId="170" formatCode="0.0000%"/>
    <numFmt numFmtId="171" formatCode="#,##0.00\ ;\(#,##0.00\)"/>
    <numFmt numFmtId="172" formatCode="_(&quot;$&quot;* #,##0.00000_);_(&quot;$&quot;* \(#,##0.00000\);_(&quot;$&quot;* &quot;-&quot;??_);_(@_)"/>
    <numFmt numFmtId="173" formatCode="&quot;$&quot;#,##0.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Geneva"/>
    </font>
    <font>
      <b/>
      <sz val="10"/>
      <name val="Geneva"/>
    </font>
    <font>
      <b/>
      <sz val="9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u/>
      <sz val="10"/>
      <name val="Century Gothic"/>
      <family val="2"/>
    </font>
    <font>
      <u/>
      <sz val="10"/>
      <name val="Century Gothic"/>
      <family val="2"/>
    </font>
    <font>
      <i/>
      <sz val="8"/>
      <name val="Century Gothic"/>
      <family val="2"/>
    </font>
    <font>
      <i/>
      <sz val="7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  <font>
      <sz val="8"/>
      <name val="Century Gothic"/>
      <family val="2"/>
    </font>
    <font>
      <i/>
      <sz val="9"/>
      <name val="Century Gothic"/>
      <family val="2"/>
    </font>
    <font>
      <sz val="9"/>
      <color indexed="12"/>
      <name val="Century Gothic"/>
      <family val="2"/>
    </font>
    <font>
      <sz val="6"/>
      <name val="Arial"/>
      <family val="2"/>
    </font>
    <font>
      <sz val="10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0" fillId="0" borderId="0"/>
    <xf numFmtId="3" fontId="10" fillId="0" borderId="0"/>
    <xf numFmtId="3" fontId="10" fillId="0" borderId="0"/>
    <xf numFmtId="3" fontId="1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12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0" xfId="0" applyNumberFormat="1" applyFill="1" applyBorder="1"/>
    <xf numFmtId="5" fontId="0" fillId="0" borderId="0" xfId="0" applyNumberFormat="1"/>
    <xf numFmtId="0" fontId="0" fillId="0" borderId="5" xfId="0" applyBorder="1"/>
    <xf numFmtId="0" fontId="12" fillId="0" borderId="1" xfId="0" applyFont="1" applyBorder="1"/>
    <xf numFmtId="164" fontId="0" fillId="0" borderId="3" xfId="0" applyNumberFormat="1" applyBorder="1"/>
    <xf numFmtId="164" fontId="0" fillId="0" borderId="7" xfId="0" applyNumberFormat="1" applyBorder="1"/>
    <xf numFmtId="164" fontId="0" fillId="0" borderId="5" xfId="0" applyNumberFormat="1" applyBorder="1" applyAlignment="1">
      <alignment horizontal="center" vertical="top" wrapText="1"/>
    </xf>
    <xf numFmtId="164" fontId="0" fillId="0" borderId="4" xfId="0" applyNumberFormat="1" applyFill="1" applyBorder="1" applyAlignment="1"/>
    <xf numFmtId="164" fontId="0" fillId="0" borderId="6" xfId="0" applyNumberFormat="1" applyFill="1" applyBorder="1" applyAlignment="1"/>
    <xf numFmtId="164" fontId="0" fillId="0" borderId="6" xfId="0" applyNumberFormat="1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4" fontId="13" fillId="0" borderId="6" xfId="0" applyNumberFormat="1" applyFont="1" applyBorder="1"/>
    <xf numFmtId="167" fontId="0" fillId="0" borderId="5" xfId="0" applyNumberFormat="1" applyBorder="1" applyAlignment="1">
      <alignment horizontal="center"/>
    </xf>
    <xf numFmtId="0" fontId="14" fillId="0" borderId="0" xfId="0" applyFont="1" applyAlignment="1">
      <alignment vertical="top"/>
    </xf>
    <xf numFmtId="168" fontId="14" fillId="0" borderId="0" xfId="1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4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68" fontId="14" fillId="0" borderId="0" xfId="1" applyNumberFormat="1" applyFont="1" applyAlignment="1">
      <alignment horizontal="center" vertical="top" wrapText="1"/>
    </xf>
    <xf numFmtId="0" fontId="14" fillId="0" borderId="10" xfId="0" applyFont="1" applyBorder="1" applyAlignment="1">
      <alignment vertical="top"/>
    </xf>
    <xf numFmtId="165" fontId="14" fillId="0" borderId="10" xfId="2" applyNumberFormat="1" applyFont="1" applyBorder="1" applyAlignment="1">
      <alignment vertical="top"/>
    </xf>
    <xf numFmtId="0" fontId="14" fillId="0" borderId="10" xfId="0" applyFont="1" applyBorder="1" applyAlignment="1">
      <alignment horizontal="left" vertical="top" wrapText="1"/>
    </xf>
    <xf numFmtId="165" fontId="20" fillId="0" borderId="10" xfId="2" applyNumberFormat="1" applyFont="1" applyFill="1" applyBorder="1" applyAlignment="1">
      <alignment horizontal="right" vertical="top" wrapText="1"/>
    </xf>
    <xf numFmtId="9" fontId="20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Alignment="1">
      <alignment vertical="top"/>
    </xf>
    <xf numFmtId="9" fontId="20" fillId="0" borderId="0" xfId="0" applyNumberFormat="1" applyFont="1" applyBorder="1" applyAlignment="1">
      <alignment horizontal="right" vertical="top" wrapText="1"/>
    </xf>
    <xf numFmtId="165" fontId="14" fillId="0" borderId="0" xfId="2" applyNumberFormat="1" applyFont="1" applyBorder="1" applyAlignment="1">
      <alignment vertical="top"/>
    </xf>
    <xf numFmtId="0" fontId="14" fillId="0" borderId="0" xfId="0" applyFont="1" applyAlignment="1">
      <alignment horizontal="left" vertical="top" wrapText="1"/>
    </xf>
    <xf numFmtId="165" fontId="20" fillId="0" borderId="0" xfId="2" applyNumberFormat="1" applyFont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14" fillId="0" borderId="0" xfId="0" quotePrefix="1" applyFont="1" applyFill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165" fontId="20" fillId="0" borderId="0" xfId="2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0" xfId="0" applyFont="1" applyAlignment="1">
      <alignment vertical="top"/>
    </xf>
    <xf numFmtId="168" fontId="15" fillId="0" borderId="0" xfId="1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0" fontId="15" fillId="0" borderId="0" xfId="0" applyFont="1" applyBorder="1" applyAlignment="1">
      <alignment vertical="top"/>
    </xf>
    <xf numFmtId="165" fontId="15" fillId="0" borderId="0" xfId="2" applyNumberFormat="1" applyFont="1" applyBorder="1" applyAlignment="1">
      <alignment vertical="top"/>
    </xf>
    <xf numFmtId="165" fontId="15" fillId="0" borderId="10" xfId="0" applyNumberFormat="1" applyFont="1" applyFill="1" applyBorder="1" applyAlignment="1">
      <alignment vertical="top"/>
    </xf>
    <xf numFmtId="0" fontId="15" fillId="0" borderId="10" xfId="0" applyFont="1" applyBorder="1" applyAlignment="1">
      <alignment vertical="top"/>
    </xf>
    <xf numFmtId="165" fontId="15" fillId="0" borderId="0" xfId="0" applyNumberFormat="1" applyFont="1" applyFill="1" applyBorder="1" applyAlignment="1">
      <alignment vertical="top"/>
    </xf>
    <xf numFmtId="10" fontId="15" fillId="0" borderId="0" xfId="0" applyNumberFormat="1" applyFont="1" applyFill="1" applyBorder="1" applyAlignment="1">
      <alignment vertical="top"/>
    </xf>
    <xf numFmtId="165" fontId="14" fillId="3" borderId="12" xfId="0" applyNumberFormat="1" applyFont="1" applyFill="1" applyBorder="1" applyAlignment="1">
      <alignment vertical="top"/>
    </xf>
    <xf numFmtId="0" fontId="14" fillId="3" borderId="12" xfId="0" applyFont="1" applyFill="1" applyBorder="1" applyAlignment="1">
      <alignment vertical="top"/>
    </xf>
    <xf numFmtId="10" fontId="14" fillId="3" borderId="12" xfId="0" applyNumberFormat="1" applyFont="1" applyFill="1" applyBorder="1" applyAlignment="1">
      <alignment vertical="top"/>
    </xf>
    <xf numFmtId="10" fontId="15" fillId="0" borderId="0" xfId="0" applyNumberFormat="1" applyFont="1" applyFill="1" applyAlignment="1">
      <alignment horizontal="center" vertical="top"/>
    </xf>
    <xf numFmtId="165" fontId="15" fillId="0" borderId="0" xfId="0" applyNumberFormat="1" applyFont="1" applyFill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center" vertical="top"/>
    </xf>
    <xf numFmtId="165" fontId="15" fillId="0" borderId="0" xfId="0" applyNumberFormat="1" applyFont="1" applyFill="1" applyAlignment="1">
      <alignment vertical="top"/>
    </xf>
    <xf numFmtId="10" fontId="15" fillId="0" borderId="0" xfId="0" applyNumberFormat="1" applyFont="1" applyFill="1" applyAlignment="1">
      <alignment vertical="top"/>
    </xf>
    <xf numFmtId="9" fontId="21" fillId="0" borderId="0" xfId="3" applyFont="1" applyFill="1" applyAlignment="1">
      <alignment vertical="top"/>
    </xf>
    <xf numFmtId="9" fontId="22" fillId="0" borderId="0" xfId="3" applyFont="1" applyFill="1" applyAlignment="1">
      <alignment vertical="top"/>
    </xf>
    <xf numFmtId="0" fontId="15" fillId="0" borderId="0" xfId="0" applyFont="1" applyFill="1" applyAlignment="1">
      <alignment vertical="top"/>
    </xf>
    <xf numFmtId="9" fontId="21" fillId="0" borderId="10" xfId="3" applyFont="1" applyFill="1" applyBorder="1" applyAlignment="1">
      <alignment vertical="top"/>
    </xf>
    <xf numFmtId="0" fontId="15" fillId="0" borderId="11" xfId="0" applyFont="1" applyBorder="1" applyAlignment="1">
      <alignment horizontal="right" vertical="top"/>
    </xf>
    <xf numFmtId="0" fontId="21" fillId="0" borderId="11" xfId="0" applyFont="1" applyBorder="1" applyAlignment="1">
      <alignment vertical="top"/>
    </xf>
    <xf numFmtId="165" fontId="15" fillId="0" borderId="11" xfId="0" applyNumberFormat="1" applyFont="1" applyFill="1" applyBorder="1" applyAlignment="1">
      <alignment vertical="top"/>
    </xf>
    <xf numFmtId="10" fontId="15" fillId="0" borderId="11" xfId="0" applyNumberFormat="1" applyFont="1" applyFill="1" applyBorder="1" applyAlignment="1">
      <alignment vertical="top"/>
    </xf>
    <xf numFmtId="9" fontId="15" fillId="0" borderId="0" xfId="3" applyFont="1" applyAlignment="1">
      <alignment vertical="top"/>
    </xf>
    <xf numFmtId="165" fontId="15" fillId="0" borderId="10" xfId="0" applyNumberFormat="1" applyFont="1" applyBorder="1" applyAlignment="1">
      <alignment vertical="top"/>
    </xf>
    <xf numFmtId="0" fontId="15" fillId="0" borderId="10" xfId="0" applyFont="1" applyBorder="1" applyAlignment="1">
      <alignment vertical="top" wrapText="1"/>
    </xf>
    <xf numFmtId="165" fontId="15" fillId="0" borderId="0" xfId="2" applyNumberFormat="1" applyFont="1" applyAlignment="1">
      <alignment vertical="top"/>
    </xf>
    <xf numFmtId="1" fontId="15" fillId="0" borderId="0" xfId="0" applyNumberFormat="1" applyFont="1" applyAlignment="1">
      <alignment vertical="top"/>
    </xf>
    <xf numFmtId="6" fontId="15" fillId="0" borderId="10" xfId="0" applyNumberFormat="1" applyFont="1" applyBorder="1" applyAlignment="1">
      <alignment vertical="top" wrapText="1"/>
    </xf>
    <xf numFmtId="165" fontId="15" fillId="0" borderId="10" xfId="2" applyNumberFormat="1" applyFont="1" applyFill="1" applyBorder="1" applyAlignment="1">
      <alignment vertical="top"/>
    </xf>
    <xf numFmtId="9" fontId="22" fillId="0" borderId="10" xfId="3" applyFont="1" applyFill="1" applyBorder="1" applyAlignment="1">
      <alignment vertical="top"/>
    </xf>
    <xf numFmtId="165" fontId="21" fillId="0" borderId="11" xfId="0" applyNumberFormat="1" applyFont="1" applyFill="1" applyBorder="1" applyAlignment="1">
      <alignment vertical="top"/>
    </xf>
    <xf numFmtId="9" fontId="21" fillId="0" borderId="0" xfId="3" applyFont="1" applyFill="1" applyBorder="1" applyAlignment="1">
      <alignment vertical="top"/>
    </xf>
    <xf numFmtId="0" fontId="15" fillId="0" borderId="1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right" vertical="top"/>
    </xf>
    <xf numFmtId="165" fontId="21" fillId="0" borderId="0" xfId="0" applyNumberFormat="1" applyFont="1" applyFill="1" applyBorder="1" applyAlignment="1">
      <alignment vertical="top"/>
    </xf>
    <xf numFmtId="9" fontId="22" fillId="0" borderId="0" xfId="3" applyFont="1" applyAlignment="1">
      <alignment vertical="top"/>
    </xf>
    <xf numFmtId="0" fontId="15" fillId="0" borderId="0" xfId="0" applyFont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165" fontId="15" fillId="3" borderId="12" xfId="0" applyNumberFormat="1" applyFont="1" applyFill="1" applyBorder="1" applyAlignment="1">
      <alignment vertical="top"/>
    </xf>
    <xf numFmtId="0" fontId="15" fillId="3" borderId="12" xfId="0" applyFont="1" applyFill="1" applyBorder="1" applyAlignment="1">
      <alignment vertical="top"/>
    </xf>
    <xf numFmtId="10" fontId="15" fillId="3" borderId="12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8" fontId="15" fillId="0" borderId="0" xfId="0" applyNumberFormat="1" applyFont="1" applyAlignment="1">
      <alignment vertical="top"/>
    </xf>
    <xf numFmtId="165" fontId="14" fillId="3" borderId="13" xfId="0" applyNumberFormat="1" applyFont="1" applyFill="1" applyBorder="1" applyAlignment="1">
      <alignment vertical="top"/>
    </xf>
    <xf numFmtId="0" fontId="14" fillId="3" borderId="13" xfId="0" applyFont="1" applyFill="1" applyBorder="1" applyAlignment="1">
      <alignment vertical="top"/>
    </xf>
    <xf numFmtId="10" fontId="14" fillId="3" borderId="13" xfId="0" applyNumberFormat="1" applyFont="1" applyFill="1" applyBorder="1" applyAlignment="1">
      <alignment vertical="top"/>
    </xf>
    <xf numFmtId="165" fontId="24" fillId="0" borderId="0" xfId="0" applyNumberFormat="1" applyFont="1" applyBorder="1" applyAlignment="1">
      <alignment vertical="top"/>
    </xf>
    <xf numFmtId="165" fontId="14" fillId="0" borderId="0" xfId="2" applyNumberFormat="1" applyFont="1" applyAlignment="1">
      <alignment vertical="top"/>
    </xf>
    <xf numFmtId="8" fontId="14" fillId="0" borderId="0" xfId="0" applyNumberFormat="1" applyFont="1" applyAlignment="1">
      <alignment vertical="top"/>
    </xf>
    <xf numFmtId="6" fontId="14" fillId="0" borderId="0" xfId="0" applyNumberFormat="1" applyFont="1" applyAlignment="1">
      <alignment vertical="top"/>
    </xf>
    <xf numFmtId="168" fontId="14" fillId="0" borderId="0" xfId="1" applyNumberFormat="1" applyFont="1" applyFill="1" applyAlignment="1">
      <alignment vertical="top"/>
    </xf>
    <xf numFmtId="165" fontId="15" fillId="0" borderId="0" xfId="0" applyNumberFormat="1" applyFont="1" applyBorder="1" applyAlignment="1">
      <alignment vertical="top"/>
    </xf>
    <xf numFmtId="168" fontId="14" fillId="0" borderId="0" xfId="0" applyNumberFormat="1" applyFont="1" applyAlignment="1">
      <alignment vertical="top"/>
    </xf>
    <xf numFmtId="0" fontId="15" fillId="0" borderId="10" xfId="0" applyFont="1" applyFill="1" applyBorder="1" applyAlignment="1">
      <alignment vertical="top" wrapText="1"/>
    </xf>
    <xf numFmtId="165" fontId="24" fillId="0" borderId="10" xfId="2" applyNumberFormat="1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14" fontId="14" fillId="0" borderId="0" xfId="0" applyNumberFormat="1" applyFont="1" applyFill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top" wrapText="1"/>
    </xf>
    <xf numFmtId="165" fontId="14" fillId="0" borderId="10" xfId="0" applyNumberFormat="1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165" fontId="15" fillId="2" borderId="10" xfId="2" applyNumberFormat="1" applyFont="1" applyFill="1" applyBorder="1" applyAlignment="1">
      <alignment vertical="top"/>
    </xf>
    <xf numFmtId="10" fontId="15" fillId="0" borderId="11" xfId="0" applyNumberFormat="1" applyFont="1" applyFill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165" fontId="15" fillId="0" borderId="0" xfId="0" applyNumberFormat="1" applyFont="1" applyFill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169" fontId="14" fillId="0" borderId="0" xfId="0" applyNumberFormat="1" applyFont="1" applyAlignment="1">
      <alignment vertical="top"/>
    </xf>
    <xf numFmtId="164" fontId="10" fillId="0" borderId="4" xfId="0" applyNumberFormat="1" applyFont="1" applyFill="1" applyBorder="1"/>
    <xf numFmtId="169" fontId="0" fillId="0" borderId="7" xfId="0" applyNumberFormat="1" applyBorder="1"/>
    <xf numFmtId="6" fontId="15" fillId="0" borderId="0" xfId="0" applyNumberFormat="1" applyFont="1" applyAlignment="1">
      <alignment vertical="top"/>
    </xf>
    <xf numFmtId="0" fontId="29" fillId="0" borderId="39" xfId="0" applyFont="1" applyBorder="1"/>
    <xf numFmtId="0" fontId="28" fillId="0" borderId="0" xfId="33" quotePrefix="1" applyFont="1" applyAlignment="1" applyProtection="1">
      <alignment vertical="center"/>
    </xf>
    <xf numFmtId="165" fontId="30" fillId="0" borderId="0" xfId="0" applyNumberFormat="1" applyFont="1"/>
    <xf numFmtId="165" fontId="30" fillId="0" borderId="0" xfId="0" applyNumberFormat="1" applyFont="1" applyBorder="1"/>
    <xf numFmtId="0" fontId="30" fillId="0" borderId="0" xfId="0" applyFont="1"/>
    <xf numFmtId="0" fontId="30" fillId="0" borderId="0" xfId="0" applyFont="1" applyBorder="1"/>
    <xf numFmtId="0" fontId="30" fillId="0" borderId="17" xfId="0" applyFont="1" applyBorder="1"/>
    <xf numFmtId="165" fontId="30" fillId="0" borderId="18" xfId="0" applyNumberFormat="1" applyFont="1" applyBorder="1"/>
    <xf numFmtId="165" fontId="30" fillId="0" borderId="19" xfId="0" applyNumberFormat="1" applyFont="1" applyBorder="1" applyAlignment="1">
      <alignment horizontal="center"/>
    </xf>
    <xf numFmtId="0" fontId="30" fillId="0" borderId="20" xfId="0" applyFont="1" applyBorder="1"/>
    <xf numFmtId="165" fontId="30" fillId="0" borderId="21" xfId="0" applyNumberFormat="1" applyFont="1" applyBorder="1"/>
    <xf numFmtId="0" fontId="30" fillId="0" borderId="24" xfId="0" applyFont="1" applyBorder="1" applyAlignment="1">
      <alignment horizontal="right"/>
    </xf>
    <xf numFmtId="165" fontId="31" fillId="0" borderId="8" xfId="0" applyNumberFormat="1" applyFont="1" applyBorder="1"/>
    <xf numFmtId="165" fontId="30" fillId="0" borderId="25" xfId="0" applyNumberFormat="1" applyFont="1" applyBorder="1"/>
    <xf numFmtId="0" fontId="29" fillId="3" borderId="22" xfId="0" applyFont="1" applyFill="1" applyBorder="1" applyProtection="1">
      <protection locked="0"/>
    </xf>
    <xf numFmtId="165" fontId="31" fillId="0" borderId="1" xfId="0" applyNumberFormat="1" applyFont="1" applyBorder="1"/>
    <xf numFmtId="165" fontId="30" fillId="0" borderId="23" xfId="0" applyNumberFormat="1" applyFont="1" applyBorder="1"/>
    <xf numFmtId="0" fontId="30" fillId="3" borderId="26" xfId="0" applyFont="1" applyFill="1" applyBorder="1" applyAlignment="1" applyProtection="1">
      <alignment wrapText="1"/>
      <protection locked="0"/>
    </xf>
    <xf numFmtId="165" fontId="30" fillId="0" borderId="4" xfId="0" applyNumberFormat="1" applyFont="1" applyBorder="1" applyAlignment="1">
      <alignment horizontal="left" wrapText="1"/>
    </xf>
    <xf numFmtId="165" fontId="30" fillId="0" borderId="27" xfId="0" applyNumberFormat="1" applyFont="1" applyBorder="1" applyAlignment="1">
      <alignment horizontal="center"/>
    </xf>
    <xf numFmtId="0" fontId="30" fillId="4" borderId="28" xfId="0" applyFont="1" applyFill="1" applyBorder="1" applyAlignment="1" applyProtection="1">
      <alignment wrapText="1"/>
      <protection locked="0"/>
    </xf>
    <xf numFmtId="165" fontId="30" fillId="0" borderId="6" xfId="0" applyNumberFormat="1" applyFont="1" applyBorder="1" applyAlignment="1">
      <alignment horizontal="center" vertical="center" wrapText="1"/>
    </xf>
    <xf numFmtId="165" fontId="30" fillId="0" borderId="16" xfId="0" applyNumberFormat="1" applyFont="1" applyBorder="1" applyAlignment="1">
      <alignment horizontal="center"/>
    </xf>
    <xf numFmtId="0" fontId="30" fillId="0" borderId="28" xfId="0" applyFont="1" applyBorder="1"/>
    <xf numFmtId="165" fontId="30" fillId="0" borderId="5" xfId="0" applyNumberFormat="1" applyFont="1" applyBorder="1" applyAlignment="1">
      <alignment horizontal="center"/>
    </xf>
    <xf numFmtId="165" fontId="30" fillId="0" borderId="23" xfId="0" applyNumberFormat="1" applyFont="1" applyBorder="1" applyAlignment="1">
      <alignment horizontal="center"/>
    </xf>
    <xf numFmtId="9" fontId="30" fillId="0" borderId="0" xfId="3" applyNumberFormat="1" applyFont="1" applyBorder="1"/>
    <xf numFmtId="0" fontId="29" fillId="0" borderId="29" xfId="0" applyFont="1" applyBorder="1" applyAlignment="1">
      <alignment horizontal="center"/>
    </xf>
    <xf numFmtId="165" fontId="30" fillId="0" borderId="7" xfId="0" applyNumberFormat="1" applyFont="1" applyBorder="1"/>
    <xf numFmtId="43" fontId="30" fillId="0" borderId="0" xfId="1" applyFont="1"/>
    <xf numFmtId="44" fontId="30" fillId="0" borderId="6" xfId="2" applyNumberFormat="1" applyFont="1" applyBorder="1"/>
    <xf numFmtId="44" fontId="30" fillId="0" borderId="23" xfId="2" applyNumberFormat="1" applyFont="1" applyBorder="1"/>
    <xf numFmtId="0" fontId="29" fillId="0" borderId="28" xfId="0" applyFont="1" applyBorder="1"/>
    <xf numFmtId="0" fontId="30" fillId="0" borderId="28" xfId="0" applyFont="1" applyBorder="1" applyAlignment="1">
      <alignment vertical="top" wrapText="1"/>
    </xf>
    <xf numFmtId="10" fontId="30" fillId="0" borderId="6" xfId="3" applyNumberFormat="1" applyFont="1" applyFill="1" applyBorder="1"/>
    <xf numFmtId="165" fontId="30" fillId="0" borderId="23" xfId="2" applyNumberFormat="1" applyFont="1" applyBorder="1"/>
    <xf numFmtId="172" fontId="30" fillId="0" borderId="0" xfId="0" applyNumberFormat="1" applyFont="1" applyBorder="1"/>
    <xf numFmtId="0" fontId="30" fillId="0" borderId="28" xfId="0" applyFont="1" applyBorder="1" applyAlignment="1">
      <alignment wrapText="1"/>
    </xf>
    <xf numFmtId="44" fontId="30" fillId="0" borderId="6" xfId="2" applyFont="1" applyFill="1" applyBorder="1"/>
    <xf numFmtId="44" fontId="30" fillId="0" borderId="23" xfId="2" applyFont="1" applyBorder="1"/>
    <xf numFmtId="0" fontId="29" fillId="0" borderId="29" xfId="0" applyFont="1" applyBorder="1"/>
    <xf numFmtId="44" fontId="30" fillId="3" borderId="33" xfId="2" applyFont="1" applyFill="1" applyBorder="1" applyAlignment="1" applyProtection="1">
      <alignment wrapText="1"/>
      <protection locked="0"/>
    </xf>
    <xf numFmtId="44" fontId="29" fillId="0" borderId="40" xfId="2" applyFont="1" applyBorder="1"/>
    <xf numFmtId="44" fontId="29" fillId="0" borderId="41" xfId="2" applyFont="1" applyBorder="1" applyAlignment="1">
      <alignment wrapText="1"/>
    </xf>
    <xf numFmtId="0" fontId="30" fillId="0" borderId="29" xfId="0" applyFont="1" applyBorder="1"/>
    <xf numFmtId="165" fontId="30" fillId="1" borderId="7" xfId="0" applyNumberFormat="1" applyFont="1" applyFill="1" applyBorder="1"/>
    <xf numFmtId="165" fontId="30" fillId="1" borderId="21" xfId="0" applyNumberFormat="1" applyFont="1" applyFill="1" applyBorder="1"/>
    <xf numFmtId="0" fontId="30" fillId="0" borderId="22" xfId="0" applyFont="1" applyBorder="1"/>
    <xf numFmtId="165" fontId="30" fillId="0" borderId="1" xfId="0" applyNumberFormat="1" applyFont="1" applyBorder="1"/>
    <xf numFmtId="0" fontId="30" fillId="0" borderId="22" xfId="0" applyFont="1" applyFill="1" applyBorder="1"/>
    <xf numFmtId="0" fontId="29" fillId="0" borderId="30" xfId="0" applyFont="1" applyBorder="1"/>
    <xf numFmtId="165" fontId="30" fillId="0" borderId="31" xfId="0" applyNumberFormat="1" applyFont="1" applyBorder="1"/>
    <xf numFmtId="165" fontId="30" fillId="0" borderId="32" xfId="0" applyNumberFormat="1" applyFont="1" applyBorder="1"/>
    <xf numFmtId="0" fontId="30" fillId="0" borderId="0" xfId="0" applyFont="1" applyAlignment="1"/>
    <xf numFmtId="0" fontId="30" fillId="0" borderId="0" xfId="0" applyFont="1" applyAlignment="1">
      <alignment horizontal="left" vertical="top" wrapText="1"/>
    </xf>
    <xf numFmtId="166" fontId="30" fillId="0" borderId="0" xfId="0" applyNumberFormat="1" applyFont="1" applyBorder="1"/>
    <xf numFmtId="9" fontId="30" fillId="0" borderId="0" xfId="0" applyNumberFormat="1" applyFont="1" applyBorder="1"/>
    <xf numFmtId="164" fontId="30" fillId="0" borderId="0" xfId="0" applyNumberFormat="1" applyFont="1" applyBorder="1"/>
    <xf numFmtId="0" fontId="28" fillId="0" borderId="0" xfId="33" quotePrefix="1" applyFont="1" applyBorder="1" applyAlignment="1" applyProtection="1">
      <alignment vertical="center"/>
    </xf>
    <xf numFmtId="0" fontId="2" fillId="0" borderId="0" xfId="33" applyFont="1" applyBorder="1"/>
    <xf numFmtId="0" fontId="2" fillId="0" borderId="0" xfId="33" quotePrefix="1" applyFont="1" applyBorder="1" applyAlignment="1" applyProtection="1">
      <alignment vertical="center"/>
    </xf>
    <xf numFmtId="0" fontId="30" fillId="0" borderId="0" xfId="33" quotePrefix="1" applyFont="1" applyBorder="1" applyAlignment="1" applyProtection="1">
      <alignment vertical="center"/>
    </xf>
    <xf numFmtId="164" fontId="30" fillId="0" borderId="0" xfId="0" applyNumberFormat="1" applyFont="1" applyBorder="1" applyAlignment="1"/>
    <xf numFmtId="166" fontId="30" fillId="0" borderId="0" xfId="0" applyNumberFormat="1" applyFont="1" applyBorder="1" applyAlignment="1"/>
    <xf numFmtId="9" fontId="30" fillId="0" borderId="0" xfId="0" applyNumberFormat="1" applyFont="1" applyBorder="1" applyAlignment="1"/>
    <xf numFmtId="164" fontId="30" fillId="0" borderId="0" xfId="0" applyNumberFormat="1" applyFont="1" applyBorder="1" applyAlignment="1">
      <alignment horizontal="center"/>
    </xf>
    <xf numFmtId="164" fontId="30" fillId="0" borderId="20" xfId="0" applyNumberFormat="1" applyFont="1" applyBorder="1" applyAlignment="1"/>
    <xf numFmtId="0" fontId="30" fillId="0" borderId="21" xfId="0" applyFont="1" applyBorder="1" applyAlignment="1">
      <alignment horizontal="center"/>
    </xf>
    <xf numFmtId="164" fontId="30" fillId="0" borderId="21" xfId="0" applyNumberFormat="1" applyFont="1" applyBorder="1" applyAlignment="1"/>
    <xf numFmtId="9" fontId="29" fillId="0" borderId="0" xfId="0" applyNumberFormat="1" applyFont="1" applyBorder="1" applyAlignment="1"/>
    <xf numFmtId="164" fontId="29" fillId="0" borderId="20" xfId="0" applyNumberFormat="1" applyFont="1" applyBorder="1" applyAlignment="1"/>
    <xf numFmtId="166" fontId="30" fillId="0" borderId="0" xfId="0" applyNumberFormat="1" applyFont="1" applyBorder="1" applyAlignment="1">
      <alignment horizontal="center"/>
    </xf>
    <xf numFmtId="9" fontId="30" fillId="0" borderId="0" xfId="0" applyNumberFormat="1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164" fontId="30" fillId="0" borderId="33" xfId="0" applyNumberFormat="1" applyFont="1" applyBorder="1" applyAlignment="1">
      <alignment horizontal="right"/>
    </xf>
    <xf numFmtId="166" fontId="30" fillId="0" borderId="14" xfId="0" applyNumberFormat="1" applyFont="1" applyFill="1" applyBorder="1" applyAlignment="1">
      <alignment horizontal="center"/>
    </xf>
    <xf numFmtId="9" fontId="30" fillId="0" borderId="14" xfId="0" applyNumberFormat="1" applyFont="1" applyFill="1" applyBorder="1" applyAlignment="1">
      <alignment horizontal="center"/>
    </xf>
    <xf numFmtId="164" fontId="30" fillId="0" borderId="5" xfId="0" applyNumberFormat="1" applyFont="1" applyBorder="1" applyAlignment="1">
      <alignment horizontal="center"/>
    </xf>
    <xf numFmtId="164" fontId="30" fillId="0" borderId="16" xfId="0" applyNumberFormat="1" applyFont="1" applyBorder="1" applyAlignment="1">
      <alignment horizontal="center"/>
    </xf>
    <xf numFmtId="164" fontId="30" fillId="0" borderId="28" xfId="0" applyNumberFormat="1" applyFont="1" applyBorder="1" applyAlignment="1">
      <alignment horizontal="center"/>
    </xf>
    <xf numFmtId="166" fontId="30" fillId="0" borderId="5" xfId="0" applyNumberFormat="1" applyFont="1" applyBorder="1" applyAlignment="1">
      <alignment horizontal="center" vertical="center" wrapText="1"/>
    </xf>
    <xf numFmtId="9" fontId="30" fillId="0" borderId="5" xfId="0" applyNumberFormat="1" applyFont="1" applyBorder="1" applyAlignment="1">
      <alignment horizontal="center" wrapText="1"/>
    </xf>
    <xf numFmtId="164" fontId="30" fillId="0" borderId="5" xfId="0" applyNumberFormat="1" applyFont="1" applyBorder="1" applyAlignment="1">
      <alignment horizontal="center" wrapText="1"/>
    </xf>
    <xf numFmtId="167" fontId="30" fillId="0" borderId="16" xfId="0" applyNumberFormat="1" applyFont="1" applyBorder="1" applyAlignment="1">
      <alignment horizontal="center"/>
    </xf>
    <xf numFmtId="0" fontId="33" fillId="6" borderId="26" xfId="7" applyFont="1" applyFill="1" applyBorder="1"/>
    <xf numFmtId="44" fontId="34" fillId="6" borderId="2" xfId="2" applyFont="1" applyFill="1" applyBorder="1" applyAlignment="1"/>
    <xf numFmtId="2" fontId="34" fillId="6" borderId="5" xfId="2" applyNumberFormat="1" applyFont="1" applyFill="1" applyBorder="1" applyAlignment="1">
      <alignment horizontal="center"/>
    </xf>
    <xf numFmtId="164" fontId="34" fillId="6" borderId="16" xfId="2" applyNumberFormat="1" applyFont="1" applyFill="1" applyBorder="1" applyAlignment="1"/>
    <xf numFmtId="44" fontId="34" fillId="6" borderId="34" xfId="2" applyNumberFormat="1" applyFont="1" applyFill="1" applyBorder="1" applyAlignment="1"/>
    <xf numFmtId="170" fontId="30" fillId="0" borderId="0" xfId="3" applyNumberFormat="1" applyFont="1" applyBorder="1" applyAlignment="1">
      <alignment horizontal="center"/>
    </xf>
    <xf numFmtId="171" fontId="30" fillId="0" borderId="0" xfId="0" applyNumberFormat="1" applyFont="1" applyBorder="1" applyAlignment="1">
      <alignment horizontal="center"/>
    </xf>
    <xf numFmtId="0" fontId="33" fillId="6" borderId="35" xfId="7" applyFont="1" applyFill="1" applyBorder="1"/>
    <xf numFmtId="43" fontId="34" fillId="6" borderId="16" xfId="1" applyFont="1" applyFill="1" applyBorder="1" applyAlignment="1"/>
    <xf numFmtId="0" fontId="30" fillId="0" borderId="0" xfId="18" applyFont="1"/>
    <xf numFmtId="0" fontId="2" fillId="3" borderId="22" xfId="7" applyFont="1" applyFill="1" applyBorder="1" applyProtection="1">
      <protection locked="0"/>
    </xf>
    <xf numFmtId="173" fontId="30" fillId="3" borderId="2" xfId="0" applyNumberFormat="1" applyFont="1" applyFill="1" applyBorder="1" applyAlignment="1" applyProtection="1">
      <protection locked="0"/>
    </xf>
    <xf numFmtId="2" fontId="30" fillId="3" borderId="2" xfId="2" applyNumberFormat="1" applyFont="1" applyFill="1" applyBorder="1" applyAlignment="1" applyProtection="1">
      <alignment horizontal="center"/>
      <protection locked="0"/>
    </xf>
    <xf numFmtId="43" fontId="30" fillId="0" borderId="16" xfId="1" applyFont="1" applyFill="1" applyBorder="1" applyAlignment="1"/>
    <xf numFmtId="0" fontId="30" fillId="0" borderId="1" xfId="0" applyFont="1" applyBorder="1"/>
    <xf numFmtId="164" fontId="30" fillId="3" borderId="26" xfId="0" applyNumberFormat="1" applyFont="1" applyFill="1" applyBorder="1" applyAlignment="1" applyProtection="1">
      <protection locked="0"/>
    </xf>
    <xf numFmtId="9" fontId="30" fillId="3" borderId="2" xfId="3" applyNumberFormat="1" applyFont="1" applyFill="1" applyBorder="1" applyAlignment="1" applyProtection="1">
      <protection locked="0"/>
    </xf>
    <xf numFmtId="173" fontId="30" fillId="0" borderId="3" xfId="2" applyNumberFormat="1" applyFont="1" applyBorder="1" applyAlignment="1"/>
    <xf numFmtId="10" fontId="30" fillId="0" borderId="2" xfId="3" applyNumberFormat="1" applyFont="1" applyBorder="1" applyAlignment="1"/>
    <xf numFmtId="44" fontId="30" fillId="0" borderId="2" xfId="2" applyFont="1" applyBorder="1" applyAlignment="1"/>
    <xf numFmtId="44" fontId="30" fillId="0" borderId="34" xfId="2" applyNumberFormat="1" applyFont="1" applyBorder="1" applyAlignment="1"/>
    <xf numFmtId="6" fontId="30" fillId="0" borderId="15" xfId="0" applyNumberFormat="1" applyFont="1" applyBorder="1" applyAlignment="1"/>
    <xf numFmtId="44" fontId="30" fillId="0" borderId="0" xfId="2" applyFont="1" applyBorder="1" applyAlignment="1"/>
    <xf numFmtId="165" fontId="30" fillId="0" borderId="34" xfId="2" applyNumberFormat="1" applyFont="1" applyBorder="1" applyAlignment="1"/>
    <xf numFmtId="10" fontId="30" fillId="0" borderId="0" xfId="3" applyNumberFormat="1" applyFont="1" applyBorder="1" applyAlignment="1"/>
    <xf numFmtId="9" fontId="30" fillId="8" borderId="5" xfId="3" applyNumberFormat="1" applyFont="1" applyFill="1" applyBorder="1" applyAlignment="1"/>
    <xf numFmtId="44" fontId="30" fillId="0" borderId="15" xfId="2" applyFont="1" applyBorder="1" applyAlignment="1"/>
    <xf numFmtId="43" fontId="30" fillId="0" borderId="0" xfId="1" applyFont="1" applyBorder="1" applyAlignment="1">
      <alignment horizontal="center"/>
    </xf>
    <xf numFmtId="166" fontId="30" fillId="0" borderId="0" xfId="3" applyNumberFormat="1" applyFont="1" applyBorder="1" applyAlignment="1"/>
    <xf numFmtId="6" fontId="30" fillId="2" borderId="5" xfId="0" applyNumberFormat="1" applyFont="1" applyFill="1" applyBorder="1" applyAlignment="1"/>
    <xf numFmtId="44" fontId="30" fillId="0" borderId="5" xfId="2" applyFont="1" applyBorder="1" applyAlignment="1"/>
    <xf numFmtId="9" fontId="30" fillId="0" borderId="0" xfId="3" applyFont="1" applyBorder="1" applyAlignment="1">
      <alignment horizontal="center"/>
    </xf>
    <xf numFmtId="6" fontId="30" fillId="0" borderId="8" xfId="0" applyNumberFormat="1" applyFont="1" applyBorder="1" applyAlignment="1"/>
    <xf numFmtId="44" fontId="31" fillId="0" borderId="0" xfId="2" applyFont="1" applyBorder="1" applyAlignment="1"/>
    <xf numFmtId="165" fontId="30" fillId="0" borderId="36" xfId="2" applyNumberFormat="1" applyFont="1" applyBorder="1" applyAlignment="1"/>
    <xf numFmtId="6" fontId="30" fillId="0" borderId="1" xfId="0" applyNumberFormat="1" applyFont="1" applyBorder="1" applyAlignment="1"/>
    <xf numFmtId="166" fontId="30" fillId="0" borderId="0" xfId="2" applyNumberFormat="1" applyFont="1" applyBorder="1" applyAlignment="1"/>
    <xf numFmtId="164" fontId="29" fillId="0" borderId="30" xfId="0" applyNumberFormat="1" applyFont="1" applyBorder="1" applyAlignment="1"/>
    <xf numFmtId="166" fontId="30" fillId="0" borderId="31" xfId="0" applyNumberFormat="1" applyFont="1" applyBorder="1" applyAlignment="1"/>
    <xf numFmtId="9" fontId="30" fillId="0" borderId="31" xfId="0" applyNumberFormat="1" applyFont="1" applyBorder="1" applyAlignment="1"/>
    <xf numFmtId="44" fontId="30" fillId="0" borderId="31" xfId="2" applyFont="1" applyBorder="1" applyAlignment="1"/>
    <xf numFmtId="14" fontId="29" fillId="0" borderId="32" xfId="0" applyNumberFormat="1" applyFont="1" applyBorder="1"/>
    <xf numFmtId="166" fontId="30" fillId="0" borderId="0" xfId="0" applyNumberFormat="1" applyFont="1" applyAlignment="1"/>
    <xf numFmtId="9" fontId="30" fillId="0" borderId="0" xfId="0" applyNumberFormat="1" applyFont="1" applyAlignment="1"/>
    <xf numFmtId="164" fontId="30" fillId="0" borderId="0" xfId="0" applyNumberFormat="1" applyFont="1" applyAlignment="1"/>
    <xf numFmtId="0" fontId="30" fillId="0" borderId="7" xfId="0" applyFont="1" applyBorder="1" applyAlignment="1"/>
    <xf numFmtId="0" fontId="30" fillId="0" borderId="0" xfId="0" applyFont="1" applyFill="1" applyBorder="1" applyAlignment="1"/>
    <xf numFmtId="166" fontId="30" fillId="0" borderId="0" xfId="0" applyNumberFormat="1" applyFont="1"/>
    <xf numFmtId="9" fontId="30" fillId="0" borderId="0" xfId="0" applyNumberFormat="1" applyFont="1"/>
    <xf numFmtId="164" fontId="30" fillId="0" borderId="0" xfId="0" applyNumberFormat="1" applyFont="1"/>
    <xf numFmtId="0" fontId="30" fillId="0" borderId="7" xfId="0" applyFont="1" applyBorder="1"/>
    <xf numFmtId="0" fontId="30" fillId="0" borderId="21" xfId="0" applyFont="1" applyBorder="1"/>
    <xf numFmtId="0" fontId="30" fillId="0" borderId="24" xfId="0" applyFont="1" applyBorder="1"/>
    <xf numFmtId="0" fontId="30" fillId="0" borderId="8" xfId="0" applyFont="1" applyBorder="1"/>
    <xf numFmtId="0" fontId="29" fillId="0" borderId="8" xfId="0" applyFont="1" applyBorder="1"/>
    <xf numFmtId="0" fontId="30" fillId="0" borderId="25" xfId="0" applyFont="1" applyBorder="1"/>
    <xf numFmtId="0" fontId="30" fillId="0" borderId="23" xfId="0" applyFont="1" applyBorder="1"/>
    <xf numFmtId="0" fontId="30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20" xfId="0" applyFont="1" applyBorder="1"/>
    <xf numFmtId="0" fontId="30" fillId="0" borderId="0" xfId="0" applyFont="1" applyBorder="1" applyAlignment="1">
      <alignment horizontal="right"/>
    </xf>
    <xf numFmtId="167" fontId="30" fillId="0" borderId="1" xfId="0" applyNumberFormat="1" applyFont="1" applyBorder="1" applyAlignment="1">
      <alignment horizontal="center"/>
    </xf>
    <xf numFmtId="0" fontId="29" fillId="5" borderId="20" xfId="0" applyFont="1" applyFill="1" applyBorder="1"/>
    <xf numFmtId="0" fontId="30" fillId="5" borderId="0" xfId="0" applyFont="1" applyFill="1" applyBorder="1"/>
    <xf numFmtId="0" fontId="30" fillId="0" borderId="0" xfId="0" applyFont="1" applyFill="1" applyBorder="1"/>
    <xf numFmtId="44" fontId="30" fillId="5" borderId="25" xfId="2" applyFont="1" applyFill="1" applyBorder="1" applyAlignment="1">
      <alignment horizontal="center"/>
    </xf>
    <xf numFmtId="0" fontId="34" fillId="6" borderId="22" xfId="0" applyFont="1" applyFill="1" applyBorder="1" applyProtection="1">
      <protection locked="0"/>
    </xf>
    <xf numFmtId="0" fontId="34" fillId="6" borderId="1" xfId="0" applyFont="1" applyFill="1" applyBorder="1"/>
    <xf numFmtId="0" fontId="34" fillId="0" borderId="0" xfId="0" applyFont="1" applyFill="1" applyBorder="1"/>
    <xf numFmtId="165" fontId="34" fillId="6" borderId="1" xfId="2" applyNumberFormat="1" applyFont="1" applyFill="1" applyBorder="1"/>
    <xf numFmtId="165" fontId="34" fillId="0" borderId="0" xfId="0" applyNumberFormat="1" applyFont="1" applyFill="1" applyBorder="1"/>
    <xf numFmtId="165" fontId="34" fillId="6" borderId="23" xfId="2" applyNumberFormat="1" applyFont="1" applyFill="1" applyBorder="1" applyAlignment="1">
      <alignment horizontal="center"/>
    </xf>
    <xf numFmtId="0" fontId="34" fillId="6" borderId="22" xfId="0" applyFont="1" applyFill="1" applyBorder="1" applyAlignment="1" applyProtection="1">
      <protection locked="0"/>
    </xf>
    <xf numFmtId="0" fontId="34" fillId="6" borderId="1" xfId="0" applyFont="1" applyFill="1" applyBorder="1" applyAlignment="1"/>
    <xf numFmtId="0" fontId="34" fillId="0" borderId="0" xfId="0" applyFont="1" applyFill="1" applyBorder="1" applyAlignment="1"/>
    <xf numFmtId="0" fontId="30" fillId="3" borderId="22" xfId="0" applyFont="1" applyFill="1" applyBorder="1" applyAlignment="1" applyProtection="1">
      <protection locked="0"/>
    </xf>
    <xf numFmtId="0" fontId="30" fillId="3" borderId="1" xfId="0" applyFont="1" applyFill="1" applyBorder="1" applyAlignment="1"/>
    <xf numFmtId="0" fontId="30" fillId="0" borderId="0" xfId="0" applyFont="1" applyBorder="1" applyAlignment="1"/>
    <xf numFmtId="44" fontId="30" fillId="3" borderId="1" xfId="2" applyNumberFormat="1" applyFont="1" applyFill="1" applyBorder="1"/>
    <xf numFmtId="44" fontId="30" fillId="0" borderId="0" xfId="0" applyNumberFormat="1" applyFont="1" applyBorder="1"/>
    <xf numFmtId="44" fontId="34" fillId="6" borderId="23" xfId="2" applyNumberFormat="1" applyFont="1" applyFill="1" applyBorder="1" applyAlignment="1">
      <alignment horizontal="center"/>
    </xf>
    <xf numFmtId="0" fontId="30" fillId="0" borderId="0" xfId="0" applyFont="1" applyFill="1"/>
    <xf numFmtId="0" fontId="30" fillId="3" borderId="22" xfId="0" applyFont="1" applyFill="1" applyBorder="1" applyProtection="1">
      <protection locked="0"/>
    </xf>
    <xf numFmtId="0" fontId="30" fillId="3" borderId="1" xfId="0" applyFont="1" applyFill="1" applyBorder="1"/>
    <xf numFmtId="44" fontId="30" fillId="0" borderId="21" xfId="0" applyNumberFormat="1" applyFont="1" applyBorder="1"/>
    <xf numFmtId="0" fontId="29" fillId="0" borderId="22" xfId="0" applyFont="1" applyBorder="1"/>
    <xf numFmtId="44" fontId="35" fillId="0" borderId="0" xfId="0" applyNumberFormat="1" applyFont="1" applyBorder="1"/>
    <xf numFmtId="44" fontId="35" fillId="0" borderId="21" xfId="0" applyNumberFormat="1" applyFont="1" applyBorder="1"/>
    <xf numFmtId="0" fontId="30" fillId="0" borderId="30" xfId="0" applyFont="1" applyBorder="1"/>
    <xf numFmtId="0" fontId="30" fillId="0" borderId="31" xfId="0" applyFont="1" applyBorder="1"/>
    <xf numFmtId="0" fontId="30" fillId="0" borderId="32" xfId="0" applyFont="1" applyBorder="1"/>
    <xf numFmtId="0" fontId="36" fillId="0" borderId="0" xfId="0" applyFont="1"/>
    <xf numFmtId="165" fontId="37" fillId="6" borderId="1" xfId="2" applyNumberFormat="1" applyFont="1" applyFill="1" applyBorder="1"/>
    <xf numFmtId="165" fontId="34" fillId="0" borderId="1" xfId="2" applyNumberFormat="1" applyFont="1" applyFill="1" applyBorder="1"/>
    <xf numFmtId="165" fontId="34" fillId="6" borderId="0" xfId="1" applyNumberFormat="1" applyFont="1" applyFill="1" applyBorder="1"/>
    <xf numFmtId="43" fontId="34" fillId="0" borderId="0" xfId="1" applyFont="1" applyFill="1" applyBorder="1"/>
    <xf numFmtId="0" fontId="34" fillId="6" borderId="0" xfId="49" applyFont="1" applyFill="1" applyBorder="1"/>
    <xf numFmtId="0" fontId="37" fillId="6" borderId="0" xfId="49" applyFont="1" applyFill="1" applyBorder="1"/>
    <xf numFmtId="165" fontId="34" fillId="6" borderId="0" xfId="2" applyNumberFormat="1" applyFont="1" applyFill="1" applyBorder="1"/>
    <xf numFmtId="165" fontId="34" fillId="0" borderId="0" xfId="2" applyNumberFormat="1" applyFont="1" applyFill="1" applyBorder="1"/>
    <xf numFmtId="165" fontId="37" fillId="6" borderId="8" xfId="2" applyNumberFormat="1" applyFont="1" applyFill="1" applyBorder="1" applyAlignment="1">
      <alignment vertical="center"/>
    </xf>
    <xf numFmtId="165" fontId="37" fillId="0" borderId="0" xfId="2" applyNumberFormat="1" applyFont="1" applyFill="1" applyBorder="1" applyAlignment="1">
      <alignment vertical="center"/>
    </xf>
    <xf numFmtId="0" fontId="37" fillId="6" borderId="0" xfId="49" applyFont="1" applyFill="1" applyBorder="1" applyAlignment="1">
      <alignment vertical="center"/>
    </xf>
    <xf numFmtId="9" fontId="30" fillId="0" borderId="0" xfId="3" applyFont="1"/>
    <xf numFmtId="165" fontId="29" fillId="0" borderId="12" xfId="2" applyNumberFormat="1" applyFont="1" applyBorder="1"/>
    <xf numFmtId="165" fontId="29" fillId="0" borderId="0" xfId="2" applyNumberFormat="1" applyFont="1" applyBorder="1"/>
    <xf numFmtId="165" fontId="30" fillId="3" borderId="37" xfId="0" applyNumberFormat="1" applyFont="1" applyFill="1" applyBorder="1"/>
    <xf numFmtId="165" fontId="30" fillId="0" borderId="20" xfId="0" applyNumberFormat="1" applyFont="1" applyBorder="1"/>
    <xf numFmtId="165" fontId="29" fillId="0" borderId="38" xfId="2" applyNumberFormat="1" applyFont="1" applyBorder="1"/>
    <xf numFmtId="165" fontId="29" fillId="0" borderId="31" xfId="2" applyNumberFormat="1" applyFont="1" applyBorder="1"/>
    <xf numFmtId="0" fontId="29" fillId="0" borderId="2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164" fontId="30" fillId="0" borderId="20" xfId="0" applyNumberFormat="1" applyFont="1" applyBorder="1" applyAlignment="1">
      <alignment horizontal="center"/>
    </xf>
    <xf numFmtId="164" fontId="30" fillId="0" borderId="0" xfId="0" applyNumberFormat="1" applyFont="1" applyBorder="1" applyAlignment="1">
      <alignment horizontal="center"/>
    </xf>
    <xf numFmtId="164" fontId="30" fillId="0" borderId="21" xfId="0" applyNumberFormat="1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" fillId="0" borderId="0" xfId="33" quotePrefix="1" applyFont="1" applyBorder="1" applyAlignment="1" applyProtection="1">
      <alignment horizontal="left" vertical="center" wrapText="1"/>
    </xf>
    <xf numFmtId="0" fontId="2" fillId="0" borderId="0" xfId="33" quotePrefix="1" applyFont="1" applyBorder="1" applyAlignment="1" applyProtection="1">
      <alignment horizontal="left" vertical="center" wrapText="1"/>
    </xf>
    <xf numFmtId="164" fontId="11" fillId="0" borderId="9" xfId="0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/>
    <xf numFmtId="164" fontId="12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6" xfId="0" applyBorder="1" applyAlignment="1"/>
    <xf numFmtId="0" fontId="15" fillId="4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5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165" fontId="15" fillId="0" borderId="10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5" fillId="4" borderId="10" xfId="0" applyFont="1" applyFill="1" applyBorder="1" applyAlignment="1">
      <alignment horizontal="left" vertical="top" wrapText="1"/>
    </xf>
    <xf numFmtId="165" fontId="15" fillId="0" borderId="0" xfId="0" applyNumberFormat="1" applyFont="1" applyFill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30" fillId="3" borderId="13" xfId="0" applyFont="1" applyFill="1" applyBorder="1"/>
    <xf numFmtId="0" fontId="30" fillId="3" borderId="27" xfId="0" applyFont="1" applyFill="1" applyBorder="1"/>
    <xf numFmtId="0" fontId="30" fillId="3" borderId="1" xfId="0" applyFont="1" applyFill="1" applyBorder="1"/>
    <xf numFmtId="0" fontId="30" fillId="3" borderId="23" xfId="0" applyFont="1" applyFill="1" applyBorder="1"/>
    <xf numFmtId="0" fontId="34" fillId="6" borderId="13" xfId="49" applyFont="1" applyFill="1" applyBorder="1" applyAlignment="1">
      <alignment horizontal="left" wrapText="1"/>
    </xf>
    <xf numFmtId="0" fontId="37" fillId="6" borderId="13" xfId="49" applyFont="1" applyFill="1" applyBorder="1" applyAlignment="1">
      <alignment horizontal="left" wrapText="1"/>
    </xf>
    <xf numFmtId="0" fontId="27" fillId="7" borderId="17" xfId="49" applyFont="1" applyFill="1" applyBorder="1" applyAlignment="1">
      <alignment horizontal="center" vertical="center"/>
    </xf>
    <xf numFmtId="0" fontId="27" fillId="7" borderId="18" xfId="49" applyFont="1" applyFill="1" applyBorder="1" applyAlignment="1">
      <alignment horizontal="center" vertical="center"/>
    </xf>
    <xf numFmtId="0" fontId="27" fillId="7" borderId="19" xfId="49" applyFont="1" applyFill="1" applyBorder="1" applyAlignment="1">
      <alignment horizontal="center" vertical="center"/>
    </xf>
    <xf numFmtId="0" fontId="27" fillId="7" borderId="20" xfId="49" applyFont="1" applyFill="1" applyBorder="1" applyAlignment="1">
      <alignment horizontal="center" vertical="center"/>
    </xf>
    <xf numFmtId="0" fontId="27" fillId="7" borderId="0" xfId="49" applyFont="1" applyFill="1" applyBorder="1" applyAlignment="1">
      <alignment horizontal="center" vertical="center"/>
    </xf>
    <xf numFmtId="0" fontId="27" fillId="7" borderId="21" xfId="49" applyFont="1" applyFill="1" applyBorder="1" applyAlignment="1">
      <alignment horizontal="center" vertical="center"/>
    </xf>
    <xf numFmtId="0" fontId="2" fillId="0" borderId="0" xfId="33" quotePrefix="1" applyFont="1" applyAlignment="1" applyProtection="1">
      <alignment horizontal="left" vertical="center" wrapText="1"/>
    </xf>
    <xf numFmtId="0" fontId="29" fillId="0" borderId="31" xfId="49" applyFont="1" applyBorder="1" applyAlignment="1">
      <alignment horizontal="left" vertical="top" wrapText="1"/>
    </xf>
    <xf numFmtId="0" fontId="29" fillId="0" borderId="32" xfId="49" applyFont="1" applyBorder="1" applyAlignment="1">
      <alignment horizontal="left" vertical="top" wrapText="1"/>
    </xf>
    <xf numFmtId="0" fontId="34" fillId="6" borderId="1" xfId="49" applyFont="1" applyFill="1" applyBorder="1" applyAlignment="1">
      <alignment horizontal="left" wrapText="1"/>
    </xf>
    <xf numFmtId="0" fontId="30" fillId="6" borderId="13" xfId="49" applyFont="1" applyFill="1" applyBorder="1" applyAlignment="1">
      <alignment horizontal="left" wrapText="1"/>
    </xf>
    <xf numFmtId="0" fontId="37" fillId="6" borderId="13" xfId="49" applyFont="1" applyFill="1" applyBorder="1" applyAlignment="1">
      <alignment horizontal="left" vertical="center" wrapText="1"/>
    </xf>
    <xf numFmtId="0" fontId="29" fillId="0" borderId="8" xfId="49" applyFont="1" applyBorder="1" applyAlignment="1">
      <alignment horizontal="left" wrapText="1"/>
    </xf>
    <xf numFmtId="0" fontId="27" fillId="7" borderId="0" xfId="49" applyFont="1" applyFill="1" applyBorder="1" applyAlignment="1">
      <alignment horizontal="center" vertical="center" wrapText="1"/>
    </xf>
    <xf numFmtId="0" fontId="34" fillId="6" borderId="0" xfId="49" applyFont="1" applyFill="1" applyBorder="1" applyAlignment="1">
      <alignment horizontal="left" wrapText="1"/>
    </xf>
  </cellXfs>
  <cellStyles count="56">
    <cellStyle name="Comma" xfId="1" builtinId="3"/>
    <cellStyle name="Comma 2" xfId="6"/>
    <cellStyle name="Comma 2 2" xfId="21"/>
    <cellStyle name="Comma 2 3" xfId="36"/>
    <cellStyle name="Comma 3" xfId="9"/>
    <cellStyle name="Comma 3 2" xfId="24"/>
    <cellStyle name="Comma 3 3" xfId="37"/>
    <cellStyle name="Comma 4" xfId="12"/>
    <cellStyle name="Comma 4 2" xfId="27"/>
    <cellStyle name="Comma 4 3" xfId="38"/>
    <cellStyle name="Comma 5" xfId="16"/>
    <cellStyle name="Comma 5 2" xfId="31"/>
    <cellStyle name="Comma 5 3" xfId="39"/>
    <cellStyle name="Comma0" xfId="40"/>
    <cellStyle name="Comma0 2" xfId="41"/>
    <cellStyle name="Comma0 3" xfId="42"/>
    <cellStyle name="Comma0 4" xfId="43"/>
    <cellStyle name="Currency" xfId="2" builtinId="4"/>
    <cellStyle name="Currency 2" xfId="5"/>
    <cellStyle name="Currency 2 2" xfId="20"/>
    <cellStyle name="Currency 2 3" xfId="44"/>
    <cellStyle name="Currency 3" xfId="8"/>
    <cellStyle name="Currency 3 2" xfId="23"/>
    <cellStyle name="Currency 3 3" xfId="45"/>
    <cellStyle name="Currency 4" xfId="11"/>
    <cellStyle name="Currency 4 2" xfId="26"/>
    <cellStyle name="Currency 4 3" xfId="46"/>
    <cellStyle name="Currency 5" xfId="15"/>
    <cellStyle name="Currency 5 2" xfId="30"/>
    <cellStyle name="Currency 5 3" xfId="47"/>
    <cellStyle name="Currency 6" xfId="34"/>
    <cellStyle name="Normal" xfId="0" builtinId="0"/>
    <cellStyle name="Normal 2" xfId="4"/>
    <cellStyle name="Normal 2 2" xfId="19"/>
    <cellStyle name="Normal 2 2 2" xfId="49"/>
    <cellStyle name="Normal 2 3" xfId="35"/>
    <cellStyle name="Normal 2 4" xfId="48"/>
    <cellStyle name="Normal 3" xfId="7"/>
    <cellStyle name="Normal 3 2" xfId="22"/>
    <cellStyle name="Normal 3 2 2" xfId="51"/>
    <cellStyle name="Normal 3 3" xfId="50"/>
    <cellStyle name="Normal 4" xfId="10"/>
    <cellStyle name="Normal 4 2" xfId="25"/>
    <cellStyle name="Normal 4 3" xfId="52"/>
    <cellStyle name="Normal 5" xfId="14"/>
    <cellStyle name="Normal 5 2" xfId="29"/>
    <cellStyle name="Normal 5 3" xfId="53"/>
    <cellStyle name="Normal 6" xfId="18"/>
    <cellStyle name="Normal 7" xfId="33"/>
    <cellStyle name="Percent" xfId="3" builtinId="5"/>
    <cellStyle name="Percent 2" xfId="13"/>
    <cellStyle name="Percent 2 2" xfId="28"/>
    <cellStyle name="Percent 2 3" xfId="54"/>
    <cellStyle name="Percent 3" xfId="17"/>
    <cellStyle name="Percent 3 2" xfId="32"/>
    <cellStyle name="Percent 3 3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2"/>
  <sheetViews>
    <sheetView showGridLines="0" showRowColHeaders="0" showRuler="0" topLeftCell="A13" zoomScaleNormal="100" zoomScaleSheetLayoutView="106" workbookViewId="0">
      <selection activeCell="D32" sqref="D32"/>
    </sheetView>
  </sheetViews>
  <sheetFormatPr defaultColWidth="11.42578125" defaultRowHeight="15"/>
  <cols>
    <col min="1" max="1" width="11.42578125" style="135"/>
    <col min="2" max="2" width="34.28515625" style="134" customWidth="1"/>
    <col min="3" max="3" width="20.140625" style="132" bestFit="1" customWidth="1"/>
    <col min="4" max="4" width="17.28515625" style="133" customWidth="1"/>
    <col min="5" max="5" width="11.42578125" style="134" customWidth="1"/>
    <col min="6" max="6" width="11.42578125" style="135"/>
    <col min="7" max="7" width="20.7109375" style="135" bestFit="1" customWidth="1"/>
    <col min="8" max="16384" width="11.42578125" style="135"/>
  </cols>
  <sheetData>
    <row r="3" spans="2:9" ht="36.75" customHeight="1">
      <c r="B3" s="131" t="s">
        <v>72</v>
      </c>
    </row>
    <row r="4" spans="2:9" ht="35.25" customHeight="1" thickBot="1">
      <c r="B4" s="330" t="s">
        <v>93</v>
      </c>
      <c r="C4" s="330"/>
      <c r="D4" s="330"/>
      <c r="E4" s="330"/>
    </row>
    <row r="5" spans="2:9" ht="12.95" customHeight="1">
      <c r="B5" s="136"/>
      <c r="C5" s="137"/>
      <c r="D5" s="138"/>
    </row>
    <row r="6" spans="2:9" ht="12.95" customHeight="1">
      <c r="B6" s="139"/>
      <c r="C6" s="133"/>
      <c r="D6" s="140"/>
    </row>
    <row r="7" spans="2:9" ht="20.100000000000001" customHeight="1">
      <c r="B7" s="324" t="s">
        <v>0</v>
      </c>
      <c r="C7" s="325"/>
      <c r="D7" s="326"/>
    </row>
    <row r="8" spans="2:9" ht="15" customHeight="1">
      <c r="B8" s="327" t="s">
        <v>47</v>
      </c>
      <c r="C8" s="328"/>
      <c r="D8" s="329"/>
    </row>
    <row r="9" spans="2:9" ht="17.100000000000001" customHeight="1">
      <c r="B9" s="141"/>
      <c r="C9" s="142"/>
      <c r="D9" s="143"/>
      <c r="E9" s="135"/>
    </row>
    <row r="10" spans="2:9" ht="20.100000000000001" customHeight="1">
      <c r="B10" s="144" t="s">
        <v>95</v>
      </c>
      <c r="C10" s="145"/>
      <c r="D10" s="146"/>
      <c r="E10" s="135"/>
    </row>
    <row r="11" spans="2:9" ht="17.100000000000001" customHeight="1">
      <c r="B11" s="139" t="s">
        <v>79</v>
      </c>
      <c r="C11" s="133"/>
      <c r="D11" s="140"/>
    </row>
    <row r="12" spans="2:9" ht="20.100000000000001" customHeight="1">
      <c r="B12" s="139" t="s">
        <v>69</v>
      </c>
      <c r="C12" s="133"/>
      <c r="D12" s="140"/>
    </row>
    <row r="13" spans="2:9" ht="27.6" customHeight="1">
      <c r="B13" s="147" t="s">
        <v>71</v>
      </c>
      <c r="C13" s="148"/>
      <c r="D13" s="149"/>
    </row>
    <row r="14" spans="2:9" ht="43.5" customHeight="1">
      <c r="B14" s="150" t="s">
        <v>54</v>
      </c>
      <c r="C14" s="151" t="s">
        <v>74</v>
      </c>
      <c r="D14" s="152"/>
    </row>
    <row r="15" spans="2:9" ht="26.45" customHeight="1">
      <c r="B15" s="153" t="s">
        <v>50</v>
      </c>
      <c r="C15" s="154" t="s">
        <v>104</v>
      </c>
      <c r="D15" s="155" t="s">
        <v>1</v>
      </c>
      <c r="E15" s="135"/>
      <c r="I15" s="156"/>
    </row>
    <row r="16" spans="2:9" ht="12.95" customHeight="1">
      <c r="B16" s="157" t="s">
        <v>2</v>
      </c>
      <c r="C16" s="158"/>
      <c r="D16" s="140"/>
      <c r="G16" s="159"/>
    </row>
    <row r="17" spans="2:8" ht="15" customHeight="1">
      <c r="B17" s="153" t="s">
        <v>66</v>
      </c>
      <c r="C17" s="160">
        <f>'Salary &amp; Fringe Detail (2)'!F34</f>
        <v>0</v>
      </c>
      <c r="D17" s="161">
        <f>SUM(C17:C17)</f>
        <v>0</v>
      </c>
      <c r="G17" s="159"/>
    </row>
    <row r="18" spans="2:8" ht="15" customHeight="1">
      <c r="B18" s="153" t="s">
        <v>65</v>
      </c>
      <c r="C18" s="160" t="e">
        <f>'Salary &amp; Fringe Detail (2)'!F37</f>
        <v>#VALUE!</v>
      </c>
      <c r="D18" s="161" t="e">
        <f>SUM(C18:C18)</f>
        <v>#VALUE!</v>
      </c>
      <c r="E18" s="132"/>
    </row>
    <row r="19" spans="2:8">
      <c r="B19" s="153" t="s">
        <v>3</v>
      </c>
      <c r="C19" s="160">
        <f>'Operating Budget Detail (3)'!G35</f>
        <v>0</v>
      </c>
      <c r="D19" s="161">
        <f>SUM(C19:C19)</f>
        <v>0</v>
      </c>
      <c r="E19" s="132"/>
      <c r="G19" s="133"/>
    </row>
    <row r="20" spans="2:8">
      <c r="B20" s="162" t="s">
        <v>4</v>
      </c>
      <c r="C20" s="160" t="e">
        <f>SUM(C17:C19)</f>
        <v>#VALUE!</v>
      </c>
      <c r="D20" s="161" t="e">
        <f>SUM(C20:C20)</f>
        <v>#VALUE!</v>
      </c>
      <c r="H20" s="156"/>
    </row>
    <row r="21" spans="2:8" ht="34.5" customHeight="1">
      <c r="B21" s="163" t="s">
        <v>96</v>
      </c>
      <c r="C21" s="164" t="s">
        <v>80</v>
      </c>
      <c r="D21" s="165"/>
      <c r="H21" s="166"/>
    </row>
    <row r="22" spans="2:8" ht="42.75" customHeight="1">
      <c r="B22" s="167" t="s">
        <v>99</v>
      </c>
      <c r="C22" s="168" t="e">
        <f>C21*C20</f>
        <v>#VALUE!</v>
      </c>
      <c r="D22" s="169" t="e">
        <f>SUM(C22:C22)</f>
        <v>#VALUE!</v>
      </c>
    </row>
    <row r="23" spans="2:8" ht="42.75" customHeight="1" thickBot="1">
      <c r="B23" s="170" t="s">
        <v>102</v>
      </c>
      <c r="C23" s="171"/>
      <c r="D23" s="171"/>
    </row>
    <row r="24" spans="2:8" ht="30.75" customHeight="1" thickBot="1">
      <c r="B24" s="130" t="s">
        <v>5</v>
      </c>
      <c r="C24" s="172" t="e">
        <f>C20+C22+C23</f>
        <v>#VALUE!</v>
      </c>
      <c r="D24" s="173" t="e">
        <f>SUM(C24:C24)</f>
        <v>#VALUE!</v>
      </c>
      <c r="E24" s="132"/>
      <c r="F24" s="133"/>
      <c r="G24" s="133"/>
    </row>
    <row r="25" spans="2:8" ht="12.95" hidden="1" customHeight="1">
      <c r="B25" s="174"/>
      <c r="C25" s="175"/>
      <c r="D25" s="176"/>
    </row>
    <row r="26" spans="2:8" ht="34.5" customHeight="1">
      <c r="B26" s="177" t="s">
        <v>97</v>
      </c>
      <c r="C26" s="133"/>
      <c r="D26" s="146" t="s">
        <v>70</v>
      </c>
      <c r="E26" s="135"/>
    </row>
    <row r="27" spans="2:8" ht="20.100000000000001" customHeight="1">
      <c r="B27" s="139"/>
      <c r="C27" s="133"/>
      <c r="D27" s="140"/>
    </row>
    <row r="28" spans="2:8" ht="20.100000000000001" customHeight="1">
      <c r="B28" s="179" t="s">
        <v>67</v>
      </c>
      <c r="C28" s="178"/>
      <c r="D28" s="146"/>
      <c r="E28" s="135"/>
    </row>
    <row r="29" spans="2:8" ht="39" customHeight="1" thickBot="1">
      <c r="B29" s="180" t="s">
        <v>68</v>
      </c>
      <c r="C29" s="181"/>
      <c r="D29" s="182"/>
    </row>
    <row r="30" spans="2:8">
      <c r="B30" s="183"/>
    </row>
    <row r="31" spans="2:8" ht="30">
      <c r="B31" s="184" t="s">
        <v>105</v>
      </c>
    </row>
    <row r="32" spans="2:8">
      <c r="B32" s="184"/>
    </row>
  </sheetData>
  <mergeCells count="3">
    <mergeCell ref="B7:D7"/>
    <mergeCell ref="B8:D8"/>
    <mergeCell ref="B4:E4"/>
  </mergeCells>
  <phoneticPr fontId="0" type="noConversion"/>
  <printOptions horizontalCentered="1" verticalCentered="1"/>
  <pageMargins left="0.25" right="0.25" top="0.75" bottom="0.75" header="0.3" footer="0.3"/>
  <pageSetup fitToWidth="0" orientation="portrait" r:id="rId1"/>
  <headerFooter alignWithMargins="0">
    <oddHeader>&amp;CSAN FRANCISCO ADULT PROBATION DEPARTMENT
RFP#APD2017-03 
ATTACHMENT VII: BUDGET PROPOSAL TEMPLATE</oddHeader>
    <oddFooter>&amp;CRFP#APD2017-03 Attachment VII (Budget Proposal) – &amp;KFF0000Revised 1 &amp;K000000Page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4"/>
  <sheetViews>
    <sheetView showGridLines="0" tabSelected="1" topLeftCell="A4" zoomScaleNormal="100" workbookViewId="0">
      <selection activeCell="D44" sqref="D44"/>
    </sheetView>
  </sheetViews>
  <sheetFormatPr defaultColWidth="17.7109375" defaultRowHeight="15"/>
  <cols>
    <col min="1" max="2" width="17.7109375" style="134"/>
    <col min="3" max="3" width="39.28515625" style="134" customWidth="1"/>
    <col min="4" max="4" width="17.140625" style="261" customWidth="1"/>
    <col min="5" max="5" width="9" style="262" bestFit="1" customWidth="1"/>
    <col min="6" max="6" width="20.42578125" style="263" customWidth="1"/>
    <col min="7" max="7" width="16.7109375" style="264" customWidth="1"/>
    <col min="8" max="16384" width="17.7109375" style="134"/>
  </cols>
  <sheetData>
    <row r="1" spans="3:8">
      <c r="C1" s="135"/>
      <c r="D1" s="185"/>
      <c r="E1" s="186"/>
      <c r="F1" s="187"/>
      <c r="G1" s="135"/>
    </row>
    <row r="2" spans="3:8">
      <c r="C2" s="135"/>
      <c r="D2" s="185"/>
      <c r="E2" s="186"/>
      <c r="F2" s="187"/>
      <c r="G2" s="135"/>
    </row>
    <row r="3" spans="3:8">
      <c r="C3" s="188" t="s">
        <v>72</v>
      </c>
      <c r="D3" s="189"/>
      <c r="E3" s="186"/>
      <c r="F3" s="187"/>
      <c r="G3" s="135"/>
    </row>
    <row r="4" spans="3:8">
      <c r="C4" s="190" t="s">
        <v>100</v>
      </c>
      <c r="D4" s="185"/>
      <c r="E4" s="186"/>
      <c r="F4" s="187"/>
      <c r="G4" s="135"/>
    </row>
    <row r="5" spans="3:8">
      <c r="C5" s="190"/>
      <c r="D5" s="185"/>
      <c r="E5" s="186"/>
      <c r="F5" s="187"/>
      <c r="G5" s="135"/>
    </row>
    <row r="6" spans="3:8">
      <c r="C6" s="191"/>
      <c r="D6" s="185"/>
      <c r="E6" s="186"/>
      <c r="F6" s="187"/>
      <c r="G6" s="135"/>
    </row>
    <row r="7" spans="3:8" ht="15.75" thickBot="1">
      <c r="C7" s="192"/>
      <c r="D7" s="193"/>
      <c r="E7" s="194"/>
      <c r="F7" s="192"/>
      <c r="G7" s="192"/>
      <c r="H7" s="195"/>
    </row>
    <row r="8" spans="3:8" ht="27" customHeight="1">
      <c r="C8" s="334" t="s">
        <v>0</v>
      </c>
      <c r="D8" s="335"/>
      <c r="E8" s="335"/>
      <c r="F8" s="335"/>
      <c r="G8" s="336"/>
      <c r="H8" s="195"/>
    </row>
    <row r="9" spans="3:8">
      <c r="C9" s="331" t="s">
        <v>73</v>
      </c>
      <c r="D9" s="332"/>
      <c r="E9" s="332"/>
      <c r="F9" s="332"/>
      <c r="G9" s="333"/>
      <c r="H9" s="195"/>
    </row>
    <row r="10" spans="3:8">
      <c r="C10" s="196" t="str">
        <f>'Program Budget Summary (1)'!B10</f>
        <v xml:space="preserve">Proposer's Name: </v>
      </c>
      <c r="D10" s="193"/>
      <c r="E10" s="194"/>
      <c r="F10" s="187"/>
      <c r="G10" s="197"/>
      <c r="H10" s="195"/>
    </row>
    <row r="11" spans="3:8">
      <c r="C11" s="196" t="str">
        <f>'Program Budget Summary (1)'!B13</f>
        <v xml:space="preserve">Program: </v>
      </c>
      <c r="D11" s="193"/>
      <c r="E11" s="194"/>
      <c r="F11" s="192"/>
      <c r="G11" s="197"/>
      <c r="H11" s="195"/>
    </row>
    <row r="12" spans="3:8">
      <c r="C12" s="196"/>
      <c r="D12" s="193"/>
      <c r="E12" s="194"/>
      <c r="F12" s="192"/>
      <c r="G12" s="198"/>
      <c r="H12" s="195"/>
    </row>
    <row r="13" spans="3:8" ht="15.95" hidden="1" customHeight="1">
      <c r="C13" s="139"/>
      <c r="D13" s="185"/>
      <c r="E13" s="199"/>
      <c r="F13" s="187"/>
      <c r="G13" s="198"/>
      <c r="H13" s="195"/>
    </row>
    <row r="14" spans="3:8" ht="20.100000000000001" hidden="1" customHeight="1">
      <c r="C14" s="200"/>
      <c r="D14" s="193"/>
      <c r="E14" s="194"/>
      <c r="F14" s="192"/>
      <c r="G14" s="198"/>
      <c r="H14" s="195"/>
    </row>
    <row r="15" spans="3:8" hidden="1">
      <c r="C15" s="196"/>
      <c r="D15" s="201"/>
      <c r="E15" s="202"/>
      <c r="F15" s="195"/>
      <c r="G15" s="198" t="s">
        <v>6</v>
      </c>
      <c r="H15" s="195"/>
    </row>
    <row r="16" spans="3:8" ht="15.75" customHeight="1">
      <c r="C16" s="139" t="str">
        <f>'Program Budget Summary (1)'!B15</f>
        <v xml:space="preserve">Program Term </v>
      </c>
      <c r="D16" s="201"/>
      <c r="E16" s="202"/>
      <c r="F16" s="195"/>
      <c r="G16" s="203"/>
      <c r="H16" s="195" t="s">
        <v>6</v>
      </c>
    </row>
    <row r="17" spans="1:45">
      <c r="C17" s="204"/>
      <c r="D17" s="205"/>
      <c r="E17" s="206"/>
      <c r="F17" s="207" t="str">
        <f>'Program Budget Summary (1)'!C15</f>
        <v>8/1/2023 - 7/31/2024</v>
      </c>
      <c r="G17" s="208" t="s">
        <v>7</v>
      </c>
      <c r="H17" s="195"/>
    </row>
    <row r="18" spans="1:45" ht="15" customHeight="1">
      <c r="C18" s="209" t="s">
        <v>8</v>
      </c>
      <c r="D18" s="210" t="s">
        <v>46</v>
      </c>
      <c r="E18" s="211" t="s">
        <v>9</v>
      </c>
      <c r="F18" s="212" t="str">
        <f>'Program Budget Summary (1)'!C14</f>
        <v xml:space="preserve">Year One
</v>
      </c>
      <c r="G18" s="213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</row>
    <row r="19" spans="1:45" ht="56.25" customHeight="1">
      <c r="C19" s="214" t="s">
        <v>81</v>
      </c>
      <c r="D19" s="215">
        <f>12500*4</f>
        <v>50000</v>
      </c>
      <c r="E19" s="216">
        <v>0.25001600000000002</v>
      </c>
      <c r="F19" s="217">
        <f>D19*E19</f>
        <v>12500.800000000001</v>
      </c>
      <c r="G19" s="218">
        <f>F19</f>
        <v>12500.800000000001</v>
      </c>
      <c r="H19" s="195"/>
      <c r="I19" s="219"/>
      <c r="J19" s="195"/>
      <c r="K19" s="220"/>
      <c r="L19" s="220"/>
      <c r="M19" s="220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</row>
    <row r="20" spans="1:45" s="135" customFormat="1" ht="20.100000000000001" customHeight="1">
      <c r="C20" s="221" t="s">
        <v>82</v>
      </c>
      <c r="D20" s="215">
        <f>15*2080</f>
        <v>31200</v>
      </c>
      <c r="E20" s="216">
        <v>0.48076920000000001</v>
      </c>
      <c r="F20" s="222">
        <f t="shared" ref="F20:F33" si="0">D20*E20</f>
        <v>14999.999040000001</v>
      </c>
      <c r="G20" s="218">
        <f t="shared" ref="G20:G33" si="1">F20</f>
        <v>14999.999040000001</v>
      </c>
      <c r="H20" s="195"/>
      <c r="I20" s="223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</row>
    <row r="21" spans="1:45" s="135" customFormat="1" ht="20.100000000000001" customHeight="1">
      <c r="C21" s="224"/>
      <c r="D21" s="225"/>
      <c r="E21" s="226"/>
      <c r="F21" s="227">
        <f>D21*E21</f>
        <v>0</v>
      </c>
      <c r="G21" s="218">
        <f t="shared" si="1"/>
        <v>0</v>
      </c>
      <c r="H21" s="195"/>
      <c r="I21" s="223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</row>
    <row r="22" spans="1:45" s="135" customFormat="1" ht="27.6" customHeight="1">
      <c r="C22" s="224"/>
      <c r="D22" s="225"/>
      <c r="E22" s="226"/>
      <c r="F22" s="227">
        <f t="shared" si="0"/>
        <v>0</v>
      </c>
      <c r="G22" s="218">
        <f t="shared" si="1"/>
        <v>0</v>
      </c>
      <c r="H22" s="195"/>
      <c r="I22" s="223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</row>
    <row r="23" spans="1:45" s="228" customFormat="1" ht="20.100000000000001" customHeight="1">
      <c r="A23" s="135"/>
      <c r="B23" s="135"/>
      <c r="C23" s="224"/>
      <c r="D23" s="225"/>
      <c r="E23" s="226"/>
      <c r="F23" s="227">
        <f t="shared" si="0"/>
        <v>0</v>
      </c>
      <c r="G23" s="218">
        <f t="shared" si="1"/>
        <v>0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</row>
    <row r="24" spans="1:45" s="228" customFormat="1" ht="20.100000000000001" customHeight="1">
      <c r="A24" s="135"/>
      <c r="B24" s="135"/>
      <c r="C24" s="224"/>
      <c r="D24" s="225"/>
      <c r="E24" s="226"/>
      <c r="F24" s="227">
        <f t="shared" si="0"/>
        <v>0</v>
      </c>
      <c r="G24" s="218">
        <f t="shared" si="1"/>
        <v>0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</row>
    <row r="25" spans="1:45" s="228" customFormat="1" ht="20.100000000000001" customHeight="1">
      <c r="A25" s="135"/>
      <c r="B25" s="135"/>
      <c r="C25" s="224"/>
      <c r="D25" s="225"/>
      <c r="E25" s="226"/>
      <c r="F25" s="227">
        <f t="shared" si="0"/>
        <v>0</v>
      </c>
      <c r="G25" s="218">
        <f t="shared" si="1"/>
        <v>0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</row>
    <row r="26" spans="1:45" s="228" customFormat="1" ht="20.100000000000001" customHeight="1">
      <c r="A26" s="135"/>
      <c r="B26" s="135"/>
      <c r="C26" s="224"/>
      <c r="D26" s="225"/>
      <c r="E26" s="226"/>
      <c r="F26" s="227">
        <f t="shared" si="0"/>
        <v>0</v>
      </c>
      <c r="G26" s="218">
        <f t="shared" si="1"/>
        <v>0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</row>
    <row r="27" spans="1:45" s="228" customFormat="1" ht="20.100000000000001" customHeight="1">
      <c r="A27" s="135"/>
      <c r="B27" s="135"/>
      <c r="C27" s="224"/>
      <c r="D27" s="225"/>
      <c r="E27" s="226"/>
      <c r="F27" s="227">
        <f t="shared" si="0"/>
        <v>0</v>
      </c>
      <c r="G27" s="218">
        <f t="shared" si="1"/>
        <v>0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</row>
    <row r="28" spans="1:45" s="228" customFormat="1" ht="20.100000000000001" customHeight="1">
      <c r="A28" s="135"/>
      <c r="B28" s="135"/>
      <c r="C28" s="224"/>
      <c r="D28" s="225"/>
      <c r="E28" s="226"/>
      <c r="F28" s="227">
        <f t="shared" si="0"/>
        <v>0</v>
      </c>
      <c r="G28" s="218">
        <f t="shared" si="1"/>
        <v>0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</row>
    <row r="29" spans="1:45" s="228" customFormat="1" ht="20.100000000000001" customHeight="1">
      <c r="A29" s="135"/>
      <c r="B29" s="135"/>
      <c r="C29" s="224"/>
      <c r="D29" s="225"/>
      <c r="E29" s="226"/>
      <c r="F29" s="227">
        <f t="shared" si="0"/>
        <v>0</v>
      </c>
      <c r="G29" s="218">
        <f t="shared" si="1"/>
        <v>0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</row>
    <row r="30" spans="1:45" s="228" customFormat="1" ht="20.100000000000001" customHeight="1">
      <c r="A30" s="135"/>
      <c r="B30" s="135"/>
      <c r="C30" s="224"/>
      <c r="D30" s="225"/>
      <c r="E30" s="226"/>
      <c r="F30" s="227">
        <f t="shared" si="0"/>
        <v>0</v>
      </c>
      <c r="G30" s="218">
        <f t="shared" si="1"/>
        <v>0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</row>
    <row r="31" spans="1:45" s="228" customFormat="1" ht="20.100000000000001" customHeight="1">
      <c r="A31" s="135"/>
      <c r="B31" s="135"/>
      <c r="C31" s="224"/>
      <c r="D31" s="225"/>
      <c r="E31" s="226"/>
      <c r="F31" s="227">
        <f t="shared" si="0"/>
        <v>0</v>
      </c>
      <c r="G31" s="218">
        <f t="shared" si="1"/>
        <v>0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</row>
    <row r="32" spans="1:45" s="228" customFormat="1" ht="20.100000000000001" customHeight="1">
      <c r="A32" s="135"/>
      <c r="B32" s="135"/>
      <c r="C32" s="224"/>
      <c r="D32" s="225"/>
      <c r="E32" s="226"/>
      <c r="F32" s="227">
        <f t="shared" si="0"/>
        <v>0</v>
      </c>
      <c r="G32" s="218">
        <f t="shared" si="1"/>
        <v>0</v>
      </c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</row>
    <row r="33" spans="1:45" s="228" customFormat="1" ht="20.100000000000001" customHeight="1">
      <c r="A33" s="135"/>
      <c r="B33" s="135"/>
      <c r="C33" s="229"/>
      <c r="D33" s="225"/>
      <c r="E33" s="230"/>
      <c r="F33" s="227">
        <f t="shared" si="0"/>
        <v>0</v>
      </c>
      <c r="G33" s="218">
        <f t="shared" si="1"/>
        <v>0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</row>
    <row r="34" spans="1:45" s="228" customFormat="1" ht="20.100000000000001" customHeight="1">
      <c r="A34" s="135"/>
      <c r="B34" s="135"/>
      <c r="C34" s="196" t="s">
        <v>10</v>
      </c>
      <c r="D34" s="231"/>
      <c r="E34" s="232"/>
      <c r="F34" s="233">
        <f>SUM(F21:F33)</f>
        <v>0</v>
      </c>
      <c r="G34" s="234">
        <f>SUM(G21:G33)</f>
        <v>0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</row>
    <row r="35" spans="1:45" s="228" customFormat="1" ht="20.100000000000001" customHeight="1">
      <c r="A35" s="135"/>
      <c r="B35" s="135"/>
      <c r="C35" s="196"/>
      <c r="D35" s="193"/>
      <c r="E35" s="235"/>
      <c r="F35" s="236"/>
      <c r="G35" s="237"/>
      <c r="H35" s="195"/>
      <c r="I35" s="195"/>
      <c r="J35" s="220"/>
      <c r="K35" s="220"/>
      <c r="L35" s="220"/>
      <c r="M35" s="220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</row>
    <row r="36" spans="1:45" ht="20.100000000000001" customHeight="1">
      <c r="C36" s="196" t="s">
        <v>11</v>
      </c>
      <c r="D36" s="238"/>
      <c r="E36" s="239" t="s">
        <v>80</v>
      </c>
      <c r="F36" s="240"/>
      <c r="G36" s="234"/>
      <c r="H36" s="195"/>
      <c r="I36" s="241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</row>
    <row r="37" spans="1:45">
      <c r="C37" s="196" t="s">
        <v>12</v>
      </c>
      <c r="D37" s="242"/>
      <c r="E37" s="243"/>
      <c r="F37" s="244" t="e">
        <f>F34*E36</f>
        <v>#VALUE!</v>
      </c>
      <c r="G37" s="234" t="e">
        <f>F37</f>
        <v>#VALUE!</v>
      </c>
      <c r="H37" s="195"/>
      <c r="I37" s="241"/>
      <c r="J37" s="24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</row>
    <row r="38" spans="1:45">
      <c r="C38" s="196"/>
      <c r="D38" s="193"/>
      <c r="E38" s="246"/>
      <c r="F38" s="247"/>
      <c r="G38" s="248"/>
      <c r="H38" s="195"/>
      <c r="I38" s="241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</row>
    <row r="39" spans="1:45" ht="20.100000000000001" customHeight="1">
      <c r="C39" s="196"/>
      <c r="D39" s="193"/>
      <c r="E39" s="249"/>
      <c r="F39" s="236"/>
      <c r="G39" s="237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</row>
    <row r="40" spans="1:45">
      <c r="C40" s="196" t="s">
        <v>13</v>
      </c>
      <c r="D40" s="250"/>
      <c r="E40" s="243"/>
      <c r="F40" s="244" t="e">
        <f>F34+F37</f>
        <v>#VALUE!</v>
      </c>
      <c r="G40" s="234" t="e">
        <f>G34+G37</f>
        <v>#VALUE!</v>
      </c>
      <c r="H40" s="195"/>
      <c r="I40" s="220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</row>
    <row r="41" spans="1:45" ht="15.75" thickBot="1">
      <c r="C41" s="251" t="s">
        <v>14</v>
      </c>
      <c r="D41" s="252"/>
      <c r="E41" s="253"/>
      <c r="F41" s="254"/>
      <c r="G41" s="255"/>
      <c r="H41" s="195"/>
      <c r="I41" s="220"/>
      <c r="J41" s="219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</row>
    <row r="42" spans="1:45" ht="20.100000000000001" customHeight="1">
      <c r="C42" s="183"/>
      <c r="D42" s="256"/>
      <c r="E42" s="257"/>
      <c r="F42" s="258"/>
      <c r="G42" s="259"/>
      <c r="H42" s="195"/>
      <c r="I42" s="220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</row>
    <row r="43" spans="1:45" ht="20.100000000000001" customHeight="1">
      <c r="C43" s="183"/>
      <c r="D43" s="256"/>
      <c r="E43" s="257"/>
      <c r="F43" s="258"/>
      <c r="G43" s="259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</row>
    <row r="44" spans="1:45">
      <c r="C44" s="183"/>
      <c r="D44" s="256" t="s">
        <v>105</v>
      </c>
      <c r="E44" s="257"/>
      <c r="F44" s="258"/>
      <c r="G44" s="259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</row>
    <row r="45" spans="1:45">
      <c r="C45" s="260"/>
      <c r="D45" s="256"/>
      <c r="E45" s="257"/>
      <c r="F45" s="258"/>
      <c r="G45" s="259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</row>
    <row r="46" spans="1:45"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</row>
    <row r="47" spans="1:45"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</row>
    <row r="48" spans="1:45"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</row>
    <row r="49" spans="8:45"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</row>
    <row r="50" spans="8:45"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</row>
    <row r="51" spans="8:45"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</row>
    <row r="52" spans="8:45"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</row>
    <row r="53" spans="8:45"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</row>
    <row r="54" spans="8:45"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</row>
    <row r="55" spans="8:45"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</row>
    <row r="56" spans="8:45"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</row>
    <row r="57" spans="8:45"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</row>
    <row r="58" spans="8:45"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</row>
    <row r="59" spans="8:45"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</row>
    <row r="60" spans="8:45"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</row>
    <row r="61" spans="8:45"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</row>
    <row r="62" spans="8:45"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</row>
    <row r="63" spans="8:45"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</row>
    <row r="64" spans="8:45"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</row>
    <row r="65" spans="8:45"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</row>
    <row r="66" spans="8:45"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</row>
    <row r="67" spans="8:45"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</row>
    <row r="68" spans="8:45"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</row>
    <row r="69" spans="8:45"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</row>
    <row r="70" spans="8:45"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</row>
    <row r="71" spans="8:45"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</row>
    <row r="72" spans="8:45"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</row>
    <row r="73" spans="8:45"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</row>
    <row r="74" spans="8:45"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</row>
    <row r="75" spans="8:45"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</row>
    <row r="76" spans="8:45"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</row>
    <row r="77" spans="8:45"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</row>
    <row r="78" spans="8:45"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</row>
    <row r="79" spans="8:45"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</row>
    <row r="80" spans="8:45"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</row>
    <row r="81" spans="8:45"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</row>
    <row r="82" spans="8:45"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</row>
    <row r="83" spans="8:45"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</row>
    <row r="84" spans="8:45"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</row>
    <row r="85" spans="8:45"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</row>
    <row r="86" spans="8:45"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</row>
    <row r="87" spans="8:45"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</row>
    <row r="88" spans="8:45"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</row>
    <row r="89" spans="8:45"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</row>
    <row r="90" spans="8:45"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</row>
    <row r="91" spans="8:45"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</row>
    <row r="92" spans="8:45"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</row>
    <row r="93" spans="8:45"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</row>
    <row r="94" spans="8:45"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</row>
    <row r="95" spans="8:45"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</row>
    <row r="96" spans="8:45"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</row>
    <row r="97" spans="8:45"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</row>
    <row r="98" spans="8:45"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</row>
    <row r="99" spans="8:45"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</row>
    <row r="100" spans="8:45"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</row>
    <row r="101" spans="8:45"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</row>
    <row r="102" spans="8:45"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</row>
    <row r="103" spans="8:45"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</row>
    <row r="104" spans="8:45"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</row>
    <row r="105" spans="8:45"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</row>
    <row r="106" spans="8:45"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</row>
    <row r="107" spans="8:45"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</row>
    <row r="108" spans="8:45"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</row>
    <row r="109" spans="8:45"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</row>
    <row r="110" spans="8:45"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</row>
    <row r="111" spans="8:45"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</row>
    <row r="112" spans="8:45"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</row>
    <row r="113" spans="8:45"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</row>
    <row r="114" spans="8:45"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</row>
    <row r="115" spans="8:45"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</row>
    <row r="116" spans="8:45"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</row>
    <row r="117" spans="8:45"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</row>
    <row r="118" spans="8:45"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</row>
    <row r="119" spans="8:45"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</row>
    <row r="120" spans="8:45"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</row>
    <row r="121" spans="8:45"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</row>
    <row r="122" spans="8:45"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</row>
    <row r="123" spans="8:45"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</row>
    <row r="124" spans="8:45"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</row>
    <row r="125" spans="8:45"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</row>
    <row r="126" spans="8:45"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</row>
    <row r="127" spans="8:45"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</row>
    <row r="128" spans="8:45"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</row>
    <row r="129" spans="8:45"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</row>
    <row r="130" spans="8:45"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</row>
    <row r="131" spans="8:45"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</row>
    <row r="132" spans="8:45"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</row>
    <row r="133" spans="8:45"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</row>
    <row r="134" spans="8:45"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</row>
    <row r="135" spans="8:45"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</row>
    <row r="136" spans="8:45"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</row>
    <row r="137" spans="8:45"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</row>
    <row r="138" spans="8:45"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</row>
    <row r="139" spans="8:45"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</row>
    <row r="140" spans="8:45"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</row>
    <row r="141" spans="8:45"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</row>
    <row r="142" spans="8:45"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</row>
    <row r="143" spans="8:45"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</row>
    <row r="144" spans="8:45"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</row>
    <row r="145" spans="8:45"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</row>
    <row r="146" spans="8:45"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</row>
    <row r="147" spans="8:45"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</row>
    <row r="148" spans="8:45"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</row>
    <row r="149" spans="8:45"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</row>
    <row r="150" spans="8:45"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</row>
    <row r="151" spans="8:45"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</row>
    <row r="152" spans="8:45"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</row>
    <row r="153" spans="8:45"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</row>
    <row r="154" spans="8:45"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</row>
    <row r="155" spans="8:45"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</row>
    <row r="156" spans="8:45"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</row>
    <row r="157" spans="8:45"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</row>
    <row r="158" spans="8:45"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</row>
    <row r="159" spans="8:45"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</row>
    <row r="160" spans="8:45"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</row>
    <row r="161" spans="8:45"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</row>
    <row r="162" spans="8:45"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</row>
    <row r="163" spans="8:45"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</row>
    <row r="164" spans="8:45"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</row>
    <row r="165" spans="8:45"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</row>
    <row r="166" spans="8:45"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</row>
    <row r="167" spans="8:45"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</row>
    <row r="168" spans="8:45"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</row>
    <row r="169" spans="8:45"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</row>
    <row r="170" spans="8:45"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</row>
    <row r="171" spans="8:45"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</row>
    <row r="172" spans="8:45"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</row>
    <row r="173" spans="8:45"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</row>
    <row r="174" spans="8:45"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</row>
    <row r="175" spans="8:45"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</row>
    <row r="176" spans="8:45"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</row>
    <row r="177" spans="8:45"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</row>
    <row r="178" spans="8:45"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</row>
    <row r="179" spans="8:45"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</row>
    <row r="180" spans="8:45"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</row>
    <row r="181" spans="8:45"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</row>
    <row r="182" spans="8:45"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</row>
    <row r="183" spans="8:45"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</row>
    <row r="184" spans="8:45"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</row>
    <row r="185" spans="8:45"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</row>
    <row r="186" spans="8:45"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</row>
    <row r="187" spans="8:45"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</row>
    <row r="188" spans="8:45"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</row>
    <row r="189" spans="8:45"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</row>
    <row r="190" spans="8:45"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</row>
    <row r="191" spans="8:45"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</row>
    <row r="192" spans="8:45"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</row>
    <row r="193" spans="8:45"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</row>
    <row r="194" spans="8:45"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</row>
    <row r="195" spans="8:45"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</row>
    <row r="196" spans="8:45"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</row>
    <row r="197" spans="8:45"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</row>
    <row r="198" spans="8:45"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</row>
    <row r="199" spans="8:45"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</row>
    <row r="200" spans="8:45"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</row>
    <row r="201" spans="8:45"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</row>
    <row r="202" spans="8:45"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</row>
    <row r="203" spans="8:45"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</row>
    <row r="204" spans="8:45"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</row>
    <row r="205" spans="8:45"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</row>
    <row r="206" spans="8:45"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</row>
    <row r="207" spans="8:45"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</row>
    <row r="208" spans="8:45"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</row>
    <row r="209" spans="8:45"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</row>
    <row r="210" spans="8:45"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</row>
    <row r="211" spans="8:45"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</row>
    <row r="212" spans="8:45"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</row>
    <row r="213" spans="8:45"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</row>
    <row r="214" spans="8:45"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</row>
    <row r="215" spans="8:45"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</row>
    <row r="216" spans="8:45"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</row>
    <row r="217" spans="8:45"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</row>
    <row r="218" spans="8:45"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</row>
    <row r="219" spans="8:45"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</row>
    <row r="220" spans="8:45"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</row>
    <row r="221" spans="8:45"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</row>
    <row r="222" spans="8:45"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</row>
    <row r="223" spans="8:45"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</row>
    <row r="224" spans="8:45"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</row>
    <row r="225" spans="8:45"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</row>
    <row r="226" spans="8:45"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</row>
    <row r="227" spans="8:45"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</row>
    <row r="228" spans="8:45"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</row>
    <row r="229" spans="8:45"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</row>
    <row r="230" spans="8:45"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</row>
    <row r="231" spans="8:45"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</row>
    <row r="232" spans="8:45"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</row>
    <row r="233" spans="8:45"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</row>
    <row r="234" spans="8:45"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</row>
    <row r="235" spans="8:45"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</row>
    <row r="236" spans="8:45"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</row>
    <row r="237" spans="8:45"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</row>
    <row r="238" spans="8:45"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</row>
    <row r="239" spans="8:45"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</row>
    <row r="240" spans="8:45"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</row>
    <row r="241" spans="8:45"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</row>
    <row r="242" spans="8:45"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</row>
    <row r="243" spans="8:45"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</row>
    <row r="244" spans="8:45"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</row>
    <row r="245" spans="8:45"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</row>
    <row r="246" spans="8:45"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</row>
    <row r="247" spans="8:45"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</row>
    <row r="248" spans="8:45"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</row>
    <row r="249" spans="8:45"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</row>
    <row r="250" spans="8:45"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</row>
    <row r="251" spans="8:45"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</row>
    <row r="252" spans="8:45"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</row>
    <row r="253" spans="8:45"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</row>
    <row r="254" spans="8:45"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</row>
    <row r="255" spans="8:45"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</row>
    <row r="256" spans="8:45"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</row>
    <row r="257" spans="8:45"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</row>
    <row r="258" spans="8:45"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</row>
    <row r="259" spans="8:45"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</row>
    <row r="260" spans="8:45"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</row>
    <row r="261" spans="8:45"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</row>
    <row r="262" spans="8:45"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</row>
    <row r="263" spans="8:45"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</row>
    <row r="264" spans="8:45"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</row>
    <row r="265" spans="8:45"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</row>
    <row r="266" spans="8:45"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</row>
    <row r="267" spans="8:45"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</row>
    <row r="268" spans="8:45"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</row>
    <row r="269" spans="8:45"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</row>
    <row r="270" spans="8:45"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</row>
    <row r="271" spans="8:45"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</row>
    <row r="272" spans="8:45"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</row>
    <row r="273" spans="8:45"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</row>
    <row r="274" spans="8:45"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</row>
    <row r="275" spans="8:45"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</row>
    <row r="276" spans="8:45"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</row>
    <row r="277" spans="8:45"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</row>
    <row r="278" spans="8:45"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</row>
    <row r="279" spans="8:45"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</row>
    <row r="280" spans="8:45"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</row>
    <row r="281" spans="8:45"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</row>
    <row r="282" spans="8:45"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</row>
    <row r="283" spans="8:45"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</row>
    <row r="284" spans="8:45"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</row>
    <row r="285" spans="8:45"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</row>
    <row r="286" spans="8:45"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</row>
    <row r="287" spans="8:45"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</row>
    <row r="288" spans="8:45"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</row>
    <row r="289" spans="8:45"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</row>
    <row r="290" spans="8:45"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</row>
    <row r="291" spans="8:45"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</row>
    <row r="292" spans="8:45"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</row>
    <row r="293" spans="8:45"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</row>
    <row r="294" spans="8:45"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</row>
    <row r="295" spans="8:45"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</row>
    <row r="296" spans="8:45"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</row>
    <row r="297" spans="8:45"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</row>
    <row r="298" spans="8:45"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</row>
    <row r="299" spans="8:45"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</row>
    <row r="300" spans="8:45"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</row>
    <row r="301" spans="8:45"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</row>
    <row r="302" spans="8:45"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</row>
    <row r="303" spans="8:45"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</row>
    <row r="304" spans="8:45"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</row>
    <row r="305" spans="8:45"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</row>
    <row r="306" spans="8:45"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</row>
    <row r="307" spans="8:45"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</row>
    <row r="308" spans="8:45"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</row>
    <row r="309" spans="8:45"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</row>
    <row r="310" spans="8:45"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</row>
    <row r="311" spans="8:45"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</row>
    <row r="312" spans="8:45"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</row>
    <row r="313" spans="8:45"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</row>
    <row r="314" spans="8:45"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</row>
    <row r="315" spans="8:45"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</row>
    <row r="316" spans="8:45"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</row>
    <row r="317" spans="8:45"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</row>
    <row r="318" spans="8:45"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</row>
    <row r="319" spans="8:45"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</row>
    <row r="320" spans="8:45"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</row>
    <row r="321" spans="8:45"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</row>
    <row r="322" spans="8:45"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</row>
    <row r="323" spans="8:45"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</row>
    <row r="324" spans="8:45"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</row>
    <row r="325" spans="8:45"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</row>
    <row r="326" spans="8:45"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</row>
    <row r="327" spans="8:45"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</row>
    <row r="328" spans="8:45"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</row>
    <row r="329" spans="8:45"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</row>
    <row r="330" spans="8:45"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</row>
    <row r="331" spans="8:45"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</row>
    <row r="332" spans="8:45"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</row>
    <row r="333" spans="8:45"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</row>
    <row r="334" spans="8:45"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</row>
    <row r="335" spans="8:45"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</row>
    <row r="336" spans="8:45"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</row>
    <row r="337" spans="8:45"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</row>
    <row r="338" spans="8:45"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</row>
    <row r="339" spans="8:45"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</row>
    <row r="340" spans="8:45"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</row>
    <row r="341" spans="8:45"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</row>
    <row r="342" spans="8:45"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</row>
    <row r="343" spans="8:45"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</row>
    <row r="344" spans="8:45"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</row>
    <row r="345" spans="8:45"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</row>
    <row r="346" spans="8:45"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</row>
    <row r="347" spans="8:45"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</row>
    <row r="348" spans="8:45"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</row>
    <row r="349" spans="8:45"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</row>
    <row r="350" spans="8:45"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</row>
    <row r="351" spans="8:45"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</row>
    <row r="352" spans="8:45"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</row>
    <row r="353" spans="8:45"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</row>
    <row r="354" spans="8:45"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</row>
    <row r="355" spans="8:45"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</row>
    <row r="356" spans="8:45"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</row>
    <row r="357" spans="8:45"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</row>
    <row r="358" spans="8:45"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</row>
    <row r="359" spans="8:45"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</row>
    <row r="360" spans="8:45"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</row>
    <row r="361" spans="8:45"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</row>
    <row r="362" spans="8:45"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</row>
    <row r="363" spans="8:45"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</row>
    <row r="364" spans="8:45"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</row>
    <row r="365" spans="8:45"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</row>
    <row r="366" spans="8:45"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</row>
    <row r="367" spans="8:45"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</row>
    <row r="368" spans="8:45"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</row>
    <row r="369" spans="8:45"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</row>
    <row r="370" spans="8:45"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</row>
    <row r="371" spans="8:45"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</row>
    <row r="372" spans="8:45"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</row>
    <row r="373" spans="8:45"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</row>
    <row r="374" spans="8:45"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</row>
    <row r="375" spans="8:45"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</row>
    <row r="376" spans="8:45"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</row>
    <row r="377" spans="8:45"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</row>
    <row r="378" spans="8:45"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</row>
    <row r="379" spans="8:45"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</row>
    <row r="380" spans="8:45"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</row>
    <row r="381" spans="8:45"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</row>
    <row r="382" spans="8:45"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</row>
    <row r="383" spans="8:45"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</row>
    <row r="384" spans="8:45"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</row>
    <row r="385" spans="8:45"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</row>
    <row r="386" spans="8:45"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</row>
    <row r="387" spans="8:45"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</row>
    <row r="388" spans="8:45"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</row>
    <row r="389" spans="8:45"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</row>
    <row r="390" spans="8:45"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</row>
    <row r="391" spans="8:45"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</row>
    <row r="392" spans="8:45"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</row>
    <row r="393" spans="8:45"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</row>
    <row r="394" spans="8:45"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</row>
    <row r="395" spans="8:45"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</row>
    <row r="396" spans="8:45"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</row>
    <row r="397" spans="8:45"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</row>
    <row r="398" spans="8:45"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</row>
    <row r="399" spans="8:45"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</row>
    <row r="400" spans="8:45"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</row>
    <row r="401" spans="8:45"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</row>
    <row r="402" spans="8:45"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</row>
    <row r="403" spans="8:45"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</row>
    <row r="404" spans="8:45"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</row>
    <row r="405" spans="8:45"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</row>
    <row r="406" spans="8:45"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</row>
    <row r="407" spans="8:45"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</row>
    <row r="408" spans="8:45"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</row>
    <row r="409" spans="8:45"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</row>
    <row r="410" spans="8:45"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</row>
    <row r="411" spans="8:45"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</row>
    <row r="412" spans="8:45"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</row>
    <row r="413" spans="8:45"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</row>
    <row r="414" spans="8:45"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</row>
    <row r="415" spans="8:45"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</row>
    <row r="416" spans="8:45"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</row>
    <row r="417" spans="8:45"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</row>
    <row r="418" spans="8:45"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</row>
    <row r="419" spans="8:45"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</row>
    <row r="420" spans="8:45"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</row>
    <row r="421" spans="8:45"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</row>
    <row r="422" spans="8:45"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</row>
    <row r="423" spans="8:45"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</row>
    <row r="424" spans="8:45"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</row>
    <row r="425" spans="8:45"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</row>
    <row r="426" spans="8:45"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</row>
    <row r="427" spans="8:45"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</row>
    <row r="428" spans="8:45"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</row>
    <row r="429" spans="8:45"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</row>
    <row r="430" spans="8:45"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</row>
    <row r="431" spans="8:45"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</row>
    <row r="432" spans="8:45"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</row>
    <row r="433" spans="8:45"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</row>
    <row r="434" spans="8:45"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</row>
    <row r="435" spans="8:45"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</row>
    <row r="436" spans="8:45"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</row>
    <row r="437" spans="8:45"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</row>
    <row r="438" spans="8:45"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</row>
    <row r="439" spans="8:45"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</row>
    <row r="440" spans="8:45"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</row>
    <row r="441" spans="8:45"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</row>
    <row r="442" spans="8:45"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</row>
    <row r="443" spans="8:45"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</row>
    <row r="444" spans="8:45"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</row>
    <row r="445" spans="8:45"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</row>
    <row r="446" spans="8:45"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</row>
    <row r="447" spans="8:45"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</row>
    <row r="448" spans="8:45"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</row>
    <row r="449" spans="8:45"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</row>
    <row r="450" spans="8:45"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</row>
    <row r="451" spans="8:45"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</row>
    <row r="452" spans="8:45"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</row>
    <row r="453" spans="8:45"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</row>
    <row r="454" spans="8:45"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</row>
    <row r="455" spans="8:45"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</row>
    <row r="456" spans="8:45"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</row>
    <row r="457" spans="8:45"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</row>
    <row r="458" spans="8:45"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</row>
    <row r="459" spans="8:45"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</row>
    <row r="460" spans="8:45"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</row>
    <row r="461" spans="8:45"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</row>
    <row r="462" spans="8:45"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</row>
    <row r="463" spans="8:45"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</row>
    <row r="464" spans="8:45"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</row>
    <row r="465" spans="8:45"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  <c r="AA465" s="195"/>
      <c r="AB465" s="195"/>
      <c r="AC465" s="195"/>
      <c r="AD465" s="195"/>
      <c r="AE465" s="195"/>
      <c r="AF465" s="195"/>
      <c r="AG465" s="195"/>
      <c r="AH465" s="195"/>
      <c r="AI465" s="195"/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</row>
    <row r="466" spans="8:45"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  <c r="AA466" s="195"/>
      <c r="AB466" s="195"/>
      <c r="AC466" s="195"/>
      <c r="AD466" s="195"/>
      <c r="AE466" s="195"/>
      <c r="AF466" s="195"/>
      <c r="AG466" s="195"/>
      <c r="AH466" s="195"/>
      <c r="AI466" s="195"/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</row>
    <row r="467" spans="8:45"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  <c r="AA467" s="195"/>
      <c r="AB467" s="195"/>
      <c r="AC467" s="195"/>
      <c r="AD467" s="195"/>
      <c r="AE467" s="195"/>
      <c r="AF467" s="195"/>
      <c r="AG467" s="195"/>
      <c r="AH467" s="195"/>
      <c r="AI467" s="195"/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</row>
    <row r="468" spans="8:45"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</row>
    <row r="469" spans="8:45"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</row>
    <row r="470" spans="8:45"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  <c r="AA470" s="195"/>
      <c r="AB470" s="195"/>
      <c r="AC470" s="195"/>
      <c r="AD470" s="195"/>
      <c r="AE470" s="195"/>
      <c r="AF470" s="195"/>
      <c r="AG470" s="195"/>
      <c r="AH470" s="195"/>
      <c r="AI470" s="195"/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</row>
    <row r="471" spans="8:45"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  <c r="AA471" s="195"/>
      <c r="AB471" s="195"/>
      <c r="AC471" s="195"/>
      <c r="AD471" s="195"/>
      <c r="AE471" s="195"/>
      <c r="AF471" s="195"/>
      <c r="AG471" s="195"/>
      <c r="AH471" s="195"/>
      <c r="AI471" s="195"/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</row>
    <row r="472" spans="8:45"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</row>
    <row r="473" spans="8:45"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</row>
    <row r="474" spans="8:45"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</row>
    <row r="475" spans="8:45"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</row>
    <row r="476" spans="8:45"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</row>
    <row r="477" spans="8:45"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</row>
    <row r="478" spans="8:45"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</row>
    <row r="479" spans="8:45"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</row>
    <row r="480" spans="8:45"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</row>
    <row r="481" spans="8:45"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</row>
    <row r="482" spans="8:45"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</row>
    <row r="483" spans="8:45"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</row>
    <row r="484" spans="8:45"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  <c r="AA484" s="195"/>
      <c r="AB484" s="195"/>
      <c r="AC484" s="195"/>
      <c r="AD484" s="195"/>
      <c r="AE484" s="195"/>
      <c r="AF484" s="195"/>
      <c r="AG484" s="195"/>
      <c r="AH484" s="195"/>
      <c r="AI484" s="195"/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</row>
    <row r="485" spans="8:45"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  <c r="AA485" s="195"/>
      <c r="AB485" s="195"/>
      <c r="AC485" s="195"/>
      <c r="AD485" s="195"/>
      <c r="AE485" s="195"/>
      <c r="AF485" s="195"/>
      <c r="AG485" s="195"/>
      <c r="AH485" s="195"/>
      <c r="AI485" s="195"/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</row>
    <row r="486" spans="8:45"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  <c r="AA486" s="195"/>
      <c r="AB486" s="195"/>
      <c r="AC486" s="195"/>
      <c r="AD486" s="195"/>
      <c r="AE486" s="195"/>
      <c r="AF486" s="195"/>
      <c r="AG486" s="195"/>
      <c r="AH486" s="195"/>
      <c r="AI486" s="195"/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</row>
    <row r="487" spans="8:45"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  <c r="AA487" s="195"/>
      <c r="AB487" s="195"/>
      <c r="AC487" s="195"/>
      <c r="AD487" s="195"/>
      <c r="AE487" s="195"/>
      <c r="AF487" s="195"/>
      <c r="AG487" s="195"/>
      <c r="AH487" s="195"/>
      <c r="AI487" s="195"/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</row>
    <row r="488" spans="8:45"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  <c r="AA488" s="195"/>
      <c r="AB488" s="195"/>
      <c r="AC488" s="195"/>
      <c r="AD488" s="195"/>
      <c r="AE488" s="195"/>
      <c r="AF488" s="195"/>
      <c r="AG488" s="195"/>
      <c r="AH488" s="195"/>
      <c r="AI488" s="195"/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</row>
    <row r="489" spans="8:45"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  <c r="AA489" s="195"/>
      <c r="AB489" s="195"/>
      <c r="AC489" s="195"/>
      <c r="AD489" s="195"/>
      <c r="AE489" s="195"/>
      <c r="AF489" s="195"/>
      <c r="AG489" s="195"/>
      <c r="AH489" s="195"/>
      <c r="AI489" s="195"/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</row>
    <row r="490" spans="8:45"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  <c r="AA490" s="195"/>
      <c r="AB490" s="195"/>
      <c r="AC490" s="195"/>
      <c r="AD490" s="195"/>
      <c r="AE490" s="195"/>
      <c r="AF490" s="195"/>
      <c r="AG490" s="195"/>
      <c r="AH490" s="195"/>
      <c r="AI490" s="195"/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</row>
    <row r="491" spans="8:45"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  <c r="AA491" s="195"/>
      <c r="AB491" s="195"/>
      <c r="AC491" s="195"/>
      <c r="AD491" s="195"/>
      <c r="AE491" s="195"/>
      <c r="AF491" s="195"/>
      <c r="AG491" s="195"/>
      <c r="AH491" s="195"/>
      <c r="AI491" s="195"/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</row>
    <row r="492" spans="8:45"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</row>
    <row r="493" spans="8:45"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</row>
    <row r="494" spans="8:45"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</row>
    <row r="495" spans="8:45"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</row>
    <row r="496" spans="8:45"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</row>
    <row r="497" spans="8:45"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</row>
    <row r="498" spans="8:45"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</row>
    <row r="499" spans="8:45"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</row>
    <row r="500" spans="8:45"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</row>
    <row r="501" spans="8:45"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  <c r="AA501" s="195"/>
      <c r="AB501" s="195"/>
      <c r="AC501" s="195"/>
      <c r="AD501" s="195"/>
      <c r="AE501" s="195"/>
      <c r="AF501" s="195"/>
      <c r="AG501" s="195"/>
      <c r="AH501" s="195"/>
      <c r="AI501" s="195"/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</row>
    <row r="502" spans="8:45"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  <c r="AA502" s="195"/>
      <c r="AB502" s="195"/>
      <c r="AC502" s="195"/>
      <c r="AD502" s="195"/>
      <c r="AE502" s="195"/>
      <c r="AF502" s="195"/>
      <c r="AG502" s="195"/>
      <c r="AH502" s="195"/>
      <c r="AI502" s="195"/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</row>
    <row r="503" spans="8:45"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  <c r="AA503" s="195"/>
      <c r="AB503" s="195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</row>
    <row r="504" spans="8:45"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  <c r="AA504" s="195"/>
      <c r="AB504" s="195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</row>
    <row r="505" spans="8:45"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</row>
    <row r="506" spans="8:45"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  <c r="AA506" s="195"/>
      <c r="AB506" s="195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</row>
    <row r="507" spans="8:45"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</row>
    <row r="508" spans="8:45"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</row>
    <row r="509" spans="8:45"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</row>
    <row r="510" spans="8:45"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</row>
    <row r="511" spans="8:45"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</row>
    <row r="512" spans="8:45"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</row>
    <row r="513" spans="8:45"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</row>
    <row r="514" spans="8:45"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</row>
    <row r="515" spans="8:45"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</row>
    <row r="516" spans="8:45"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</row>
    <row r="517" spans="8:45"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</row>
    <row r="518" spans="8:45"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</row>
    <row r="519" spans="8:45"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  <c r="AA519" s="195"/>
      <c r="AB519" s="195"/>
      <c r="AC519" s="195"/>
      <c r="AD519" s="195"/>
      <c r="AE519" s="195"/>
      <c r="AF519" s="195"/>
      <c r="AG519" s="195"/>
      <c r="AH519" s="195"/>
      <c r="AI519" s="195"/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</row>
    <row r="520" spans="8:45"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  <c r="AA520" s="195"/>
      <c r="AB520" s="195"/>
      <c r="AC520" s="195"/>
      <c r="AD520" s="195"/>
      <c r="AE520" s="195"/>
      <c r="AF520" s="195"/>
      <c r="AG520" s="195"/>
      <c r="AH520" s="195"/>
      <c r="AI520" s="195"/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</row>
    <row r="521" spans="8:45"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  <c r="AA521" s="195"/>
      <c r="AB521" s="195"/>
      <c r="AC521" s="195"/>
      <c r="AD521" s="195"/>
      <c r="AE521" s="195"/>
      <c r="AF521" s="195"/>
      <c r="AG521" s="195"/>
      <c r="AH521" s="195"/>
      <c r="AI521" s="195"/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</row>
    <row r="522" spans="8:45"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  <c r="AA522" s="195"/>
      <c r="AB522" s="195"/>
      <c r="AC522" s="195"/>
      <c r="AD522" s="195"/>
      <c r="AE522" s="195"/>
      <c r="AF522" s="195"/>
      <c r="AG522" s="195"/>
      <c r="AH522" s="195"/>
      <c r="AI522" s="195"/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</row>
    <row r="523" spans="8:45"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  <c r="AE523" s="195"/>
      <c r="AF523" s="195"/>
      <c r="AG523" s="195"/>
      <c r="AH523" s="195"/>
      <c r="AI523" s="195"/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</row>
    <row r="524" spans="8:45"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5"/>
      <c r="AG524" s="195"/>
      <c r="AH524" s="195"/>
      <c r="AI524" s="195"/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</row>
    <row r="525" spans="8:45"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  <c r="AA525" s="195"/>
      <c r="AB525" s="195"/>
      <c r="AC525" s="195"/>
      <c r="AD525" s="195"/>
      <c r="AE525" s="195"/>
      <c r="AF525" s="195"/>
      <c r="AG525" s="195"/>
      <c r="AH525" s="195"/>
      <c r="AI525" s="195"/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</row>
    <row r="526" spans="8:45"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  <c r="AH526" s="195"/>
      <c r="AI526" s="195"/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</row>
    <row r="527" spans="8:45"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</row>
    <row r="528" spans="8:45"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</row>
    <row r="529" spans="8:45"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</row>
    <row r="530" spans="8:45"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</row>
    <row r="531" spans="8:45"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</row>
    <row r="532" spans="8:45"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</row>
    <row r="533" spans="8:45"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</row>
    <row r="534" spans="8:45"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</row>
  </sheetData>
  <mergeCells count="2">
    <mergeCell ref="C9:G9"/>
    <mergeCell ref="C8:G8"/>
  </mergeCells>
  <phoneticPr fontId="0" type="noConversion"/>
  <printOptions horizontalCentered="1" verticalCentered="1"/>
  <pageMargins left="0.25" right="0.25" top="0.75" bottom="0.75" header="0.3" footer="0.3"/>
  <pageSetup scale="94" fitToWidth="0" orientation="portrait" r:id="rId1"/>
  <headerFooter alignWithMargins="0">
    <oddHeader>&amp;CSAN FRANCISCO ADULT PROBATION DEPARTMENT
RFP#APD2017-03 
ATTACHMENT VII: BUDGET PROPOSAL TEMPLATE</oddHeader>
    <oddFooter>&amp;CRFP#APD2017-03 Attachment VII (Budget Proposal) &amp;KFF0000Revised 1 &amp;K000000– Page 1 of 4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42"/>
  <sheetViews>
    <sheetView showGridLines="0" zoomScaleNormal="100" workbookViewId="0">
      <selection activeCell="G39" sqref="G39"/>
    </sheetView>
  </sheetViews>
  <sheetFormatPr defaultColWidth="9.85546875" defaultRowHeight="15"/>
  <cols>
    <col min="1" max="2" width="9.85546875" style="134"/>
    <col min="3" max="4" width="11.7109375" style="134" customWidth="1"/>
    <col min="5" max="5" width="12.140625" style="134" customWidth="1"/>
    <col min="6" max="6" width="5.42578125" style="134" customWidth="1"/>
    <col min="7" max="7" width="19.85546875" style="134" customWidth="1"/>
    <col min="8" max="8" width="4.140625" style="134" customWidth="1"/>
    <col min="9" max="9" width="24.85546875" style="264" customWidth="1"/>
    <col min="10" max="16384" width="9.85546875" style="134"/>
  </cols>
  <sheetData>
    <row r="1" spans="3:9" ht="30" customHeight="1">
      <c r="C1" s="188" t="s">
        <v>72</v>
      </c>
      <c r="D1" s="135"/>
      <c r="E1" s="135"/>
      <c r="F1" s="135"/>
      <c r="G1" s="135"/>
      <c r="H1" s="135"/>
      <c r="I1" s="135"/>
    </row>
    <row r="2" spans="3:9" ht="39" customHeight="1">
      <c r="C2" s="337" t="s">
        <v>103</v>
      </c>
      <c r="D2" s="338"/>
      <c r="E2" s="338"/>
      <c r="F2" s="338"/>
      <c r="G2" s="338"/>
      <c r="H2" s="338"/>
      <c r="I2" s="338"/>
    </row>
    <row r="3" spans="3:9">
      <c r="C3" s="135"/>
      <c r="D3" s="135"/>
      <c r="E3" s="135"/>
      <c r="F3" s="135"/>
      <c r="G3" s="135"/>
      <c r="H3" s="135"/>
      <c r="I3" s="135"/>
    </row>
    <row r="4" spans="3:9" ht="12.95" customHeight="1" thickBot="1">
      <c r="C4" s="135"/>
      <c r="D4" s="135"/>
      <c r="E4" s="135"/>
      <c r="F4" s="135"/>
      <c r="G4" s="135"/>
      <c r="H4" s="135"/>
      <c r="I4" s="135"/>
    </row>
    <row r="5" spans="3:9">
      <c r="C5" s="334" t="s">
        <v>0</v>
      </c>
      <c r="D5" s="335"/>
      <c r="E5" s="335"/>
      <c r="F5" s="335"/>
      <c r="G5" s="335"/>
      <c r="H5" s="335"/>
      <c r="I5" s="336"/>
    </row>
    <row r="6" spans="3:9">
      <c r="C6" s="324" t="s">
        <v>48</v>
      </c>
      <c r="D6" s="325"/>
      <c r="E6" s="325"/>
      <c r="F6" s="325"/>
      <c r="G6" s="325"/>
      <c r="H6" s="325"/>
      <c r="I6" s="326"/>
    </row>
    <row r="7" spans="3:9">
      <c r="C7" s="139"/>
      <c r="D7" s="135"/>
      <c r="E7" s="135"/>
      <c r="F7" s="135"/>
      <c r="G7" s="135"/>
      <c r="H7" s="135"/>
      <c r="I7" s="265"/>
    </row>
    <row r="8" spans="3:9">
      <c r="C8" s="266" t="str">
        <f>'Program Budget Summary (1)'!B10</f>
        <v xml:space="preserve">Proposer's Name: </v>
      </c>
      <c r="D8" s="267"/>
      <c r="E8" s="268"/>
      <c r="F8" s="267"/>
      <c r="G8" s="267"/>
      <c r="H8" s="267"/>
      <c r="I8" s="269"/>
    </row>
    <row r="9" spans="3:9">
      <c r="C9" s="177" t="str">
        <f>'Program Budget Summary (1)'!B13</f>
        <v xml:space="preserve">Program: </v>
      </c>
      <c r="D9" s="228"/>
      <c r="E9" s="228"/>
      <c r="F9" s="228"/>
      <c r="G9" s="228"/>
      <c r="H9" s="228"/>
      <c r="I9" s="270"/>
    </row>
    <row r="10" spans="3:9">
      <c r="C10" s="139"/>
      <c r="D10" s="135"/>
      <c r="E10" s="271"/>
      <c r="F10" s="135"/>
      <c r="G10" s="135"/>
      <c r="H10" s="135"/>
      <c r="I10" s="265"/>
    </row>
    <row r="11" spans="3:9">
      <c r="C11" s="139"/>
      <c r="D11" s="135"/>
      <c r="E11" s="135"/>
      <c r="F11" s="272" t="s">
        <v>15</v>
      </c>
      <c r="G11" s="135"/>
      <c r="H11" s="135"/>
      <c r="I11" s="265"/>
    </row>
    <row r="12" spans="3:9" ht="35.25" customHeight="1">
      <c r="C12" s="139"/>
      <c r="D12" s="135"/>
      <c r="E12" s="272"/>
      <c r="F12" s="135"/>
      <c r="G12" s="135"/>
      <c r="H12" s="135"/>
      <c r="I12" s="265"/>
    </row>
    <row r="13" spans="3:9" ht="15" customHeight="1">
      <c r="C13" s="139"/>
      <c r="D13" s="135"/>
      <c r="E13" s="135"/>
      <c r="F13" s="135"/>
      <c r="G13" s="135"/>
      <c r="H13" s="135"/>
      <c r="I13" s="265"/>
    </row>
    <row r="14" spans="3:9">
      <c r="C14" s="139"/>
      <c r="D14" s="135"/>
      <c r="E14" s="135"/>
      <c r="F14" s="135"/>
      <c r="G14" s="271" t="str">
        <f>'Salary &amp; Fringe Detail (2)'!F18</f>
        <v xml:space="preserve">Year One
</v>
      </c>
      <c r="H14" s="135"/>
      <c r="I14" s="197" t="s">
        <v>7</v>
      </c>
    </row>
    <row r="15" spans="3:9" ht="41.25" customHeight="1">
      <c r="C15" s="273" t="str">
        <f>'Program Budget Summary (1)'!B15</f>
        <v xml:space="preserve">Program Term </v>
      </c>
      <c r="D15" s="135"/>
      <c r="E15" s="135"/>
      <c r="F15" s="274"/>
      <c r="G15" s="275" t="str">
        <f>'Program Budget Summary (1)'!C15</f>
        <v>8/1/2023 - 7/31/2024</v>
      </c>
      <c r="H15" s="135"/>
      <c r="I15" s="197"/>
    </row>
    <row r="16" spans="3:9" ht="41.25" customHeight="1">
      <c r="C16" s="276" t="s">
        <v>16</v>
      </c>
      <c r="D16" s="277"/>
      <c r="E16" s="277"/>
      <c r="F16" s="278"/>
      <c r="G16" s="277"/>
      <c r="H16" s="278"/>
      <c r="I16" s="279"/>
    </row>
    <row r="17" spans="3:11" ht="14.25" customHeight="1">
      <c r="C17" s="280" t="s">
        <v>83</v>
      </c>
      <c r="D17" s="281"/>
      <c r="E17" s="281"/>
      <c r="F17" s="282"/>
      <c r="G17" s="283">
        <v>3500</v>
      </c>
      <c r="H17" s="284"/>
      <c r="I17" s="285">
        <f>G17</f>
        <v>3500</v>
      </c>
    </row>
    <row r="18" spans="3:11" ht="20.100000000000001" customHeight="1">
      <c r="C18" s="280" t="s">
        <v>84</v>
      </c>
      <c r="D18" s="281"/>
      <c r="E18" s="281"/>
      <c r="F18" s="282"/>
      <c r="G18" s="283">
        <v>1500</v>
      </c>
      <c r="H18" s="284"/>
      <c r="I18" s="285">
        <f t="shared" ref="I18:I33" si="0">G18</f>
        <v>1500</v>
      </c>
    </row>
    <row r="19" spans="3:11" ht="20.100000000000001" customHeight="1">
      <c r="C19" s="286" t="s">
        <v>85</v>
      </c>
      <c r="D19" s="287"/>
      <c r="E19" s="287"/>
      <c r="F19" s="288"/>
      <c r="G19" s="283">
        <v>17000</v>
      </c>
      <c r="H19" s="284"/>
      <c r="I19" s="285">
        <f t="shared" si="0"/>
        <v>17000</v>
      </c>
    </row>
    <row r="20" spans="3:11" ht="19.5" customHeight="1">
      <c r="C20" s="289"/>
      <c r="D20" s="290"/>
      <c r="E20" s="290"/>
      <c r="F20" s="291"/>
      <c r="G20" s="292"/>
      <c r="H20" s="293"/>
      <c r="I20" s="294">
        <f t="shared" si="0"/>
        <v>0</v>
      </c>
    </row>
    <row r="21" spans="3:11" ht="19.5" customHeight="1">
      <c r="C21" s="289"/>
      <c r="D21" s="290"/>
      <c r="E21" s="290"/>
      <c r="F21" s="291"/>
      <c r="G21" s="292"/>
      <c r="H21" s="293"/>
      <c r="I21" s="294">
        <f t="shared" si="0"/>
        <v>0</v>
      </c>
    </row>
    <row r="22" spans="3:11" ht="19.5" customHeight="1">
      <c r="C22" s="289"/>
      <c r="D22" s="290"/>
      <c r="E22" s="290"/>
      <c r="F22" s="291"/>
      <c r="G22" s="292"/>
      <c r="H22" s="293"/>
      <c r="I22" s="294">
        <f t="shared" si="0"/>
        <v>0</v>
      </c>
      <c r="J22" s="295"/>
    </row>
    <row r="23" spans="3:11" ht="19.5" customHeight="1">
      <c r="C23" s="289"/>
      <c r="D23" s="290"/>
      <c r="E23" s="290"/>
      <c r="F23" s="291"/>
      <c r="G23" s="292"/>
      <c r="H23" s="293"/>
      <c r="I23" s="294">
        <f t="shared" si="0"/>
        <v>0</v>
      </c>
    </row>
    <row r="24" spans="3:11" ht="19.5" customHeight="1">
      <c r="C24" s="289"/>
      <c r="D24" s="290"/>
      <c r="E24" s="290"/>
      <c r="F24" s="291"/>
      <c r="G24" s="292"/>
      <c r="H24" s="293"/>
      <c r="I24" s="294">
        <f t="shared" si="0"/>
        <v>0</v>
      </c>
    </row>
    <row r="25" spans="3:11" ht="19.5" customHeight="1">
      <c r="C25" s="296"/>
      <c r="D25" s="297"/>
      <c r="E25" s="297"/>
      <c r="F25" s="135"/>
      <c r="G25" s="292"/>
      <c r="H25" s="293"/>
      <c r="I25" s="294">
        <f t="shared" si="0"/>
        <v>0</v>
      </c>
    </row>
    <row r="26" spans="3:11" ht="15" customHeight="1">
      <c r="C26" s="296"/>
      <c r="D26" s="297"/>
      <c r="E26" s="297"/>
      <c r="F26" s="135"/>
      <c r="G26" s="292"/>
      <c r="H26" s="293"/>
      <c r="I26" s="294">
        <f t="shared" si="0"/>
        <v>0</v>
      </c>
    </row>
    <row r="27" spans="3:11" ht="20.100000000000001" customHeight="1">
      <c r="C27" s="296"/>
      <c r="D27" s="297"/>
      <c r="E27" s="297"/>
      <c r="F27" s="135"/>
      <c r="G27" s="292"/>
      <c r="H27" s="293"/>
      <c r="I27" s="294">
        <f t="shared" si="0"/>
        <v>0</v>
      </c>
      <c r="K27" s="132"/>
    </row>
    <row r="28" spans="3:11" ht="20.100000000000001" customHeight="1">
      <c r="C28" s="289"/>
      <c r="D28" s="290"/>
      <c r="E28" s="290"/>
      <c r="F28" s="291"/>
      <c r="G28" s="292"/>
      <c r="H28" s="293"/>
      <c r="I28" s="294">
        <f t="shared" si="0"/>
        <v>0</v>
      </c>
    </row>
    <row r="29" spans="3:11" ht="19.5" customHeight="1">
      <c r="C29" s="296"/>
      <c r="D29" s="297"/>
      <c r="E29" s="297"/>
      <c r="F29" s="135"/>
      <c r="G29" s="292"/>
      <c r="H29" s="293"/>
      <c r="I29" s="294">
        <f t="shared" si="0"/>
        <v>0</v>
      </c>
    </row>
    <row r="30" spans="3:11" ht="15" customHeight="1">
      <c r="C30" s="296"/>
      <c r="D30" s="297"/>
      <c r="E30" s="297"/>
      <c r="F30" s="135"/>
      <c r="G30" s="292"/>
      <c r="H30" s="293"/>
      <c r="I30" s="294">
        <f t="shared" si="0"/>
        <v>0</v>
      </c>
    </row>
    <row r="31" spans="3:11">
      <c r="C31" s="296"/>
      <c r="D31" s="297"/>
      <c r="E31" s="297"/>
      <c r="F31" s="135"/>
      <c r="G31" s="292"/>
      <c r="H31" s="293"/>
      <c r="I31" s="294">
        <f t="shared" si="0"/>
        <v>0</v>
      </c>
    </row>
    <row r="32" spans="3:11">
      <c r="C32" s="296"/>
      <c r="D32" s="297"/>
      <c r="E32" s="297"/>
      <c r="F32" s="135"/>
      <c r="G32" s="292"/>
      <c r="H32" s="293"/>
      <c r="I32" s="294">
        <f t="shared" si="0"/>
        <v>0</v>
      </c>
    </row>
    <row r="33" spans="3:10">
      <c r="C33" s="296"/>
      <c r="D33" s="297"/>
      <c r="E33" s="297"/>
      <c r="F33" s="135"/>
      <c r="G33" s="292"/>
      <c r="H33" s="293"/>
      <c r="I33" s="294">
        <f t="shared" si="0"/>
        <v>0</v>
      </c>
    </row>
    <row r="34" spans="3:10">
      <c r="C34" s="139"/>
      <c r="D34" s="135"/>
      <c r="E34" s="135"/>
      <c r="F34" s="135"/>
      <c r="G34" s="293"/>
      <c r="H34" s="293"/>
      <c r="I34" s="298"/>
    </row>
    <row r="35" spans="3:10" ht="17.25">
      <c r="C35" s="299" t="s">
        <v>57</v>
      </c>
      <c r="D35" s="228"/>
      <c r="E35" s="228"/>
      <c r="F35" s="135"/>
      <c r="G35" s="300">
        <f>SUM(G20:G34)</f>
        <v>0</v>
      </c>
      <c r="H35" s="300"/>
      <c r="I35" s="301">
        <f>SUM(I20:I34)</f>
        <v>0</v>
      </c>
    </row>
    <row r="36" spans="3:10" ht="15.75" thickBot="1">
      <c r="C36" s="302" t="s">
        <v>94</v>
      </c>
      <c r="D36" s="303"/>
      <c r="E36" s="303"/>
      <c r="F36" s="303"/>
      <c r="G36" s="303"/>
      <c r="H36" s="303"/>
      <c r="I36" s="304"/>
      <c r="J36" s="132"/>
    </row>
    <row r="39" spans="3:10">
      <c r="G39" s="134" t="s">
        <v>105</v>
      </c>
    </row>
    <row r="42" spans="3:10">
      <c r="E42" s="305"/>
    </row>
  </sheetData>
  <mergeCells count="3">
    <mergeCell ref="C6:I6"/>
    <mergeCell ref="C2:I2"/>
    <mergeCell ref="C5:I5"/>
  </mergeCells>
  <phoneticPr fontId="0" type="noConversion"/>
  <printOptions horizontalCentered="1" verticalCentered="1"/>
  <pageMargins left="0.25" right="0.25" top="0.75" bottom="0.75" header="0.3" footer="0.3"/>
  <pageSetup fitToWidth="0" orientation="portrait" r:id="rId1"/>
  <headerFooter alignWithMargins="0">
    <oddHeader>&amp;CSAN FRANCISCO ADULT PROBATION DEPARTMENT
RFP#APD2017-03 
ATTACHMENT VII: BUDGET PROPOSAL TEMPLATE</oddHeader>
    <oddFooter>&amp;CRFP#APD2017-03 Attachment VII (Budget Proposal) &amp;KFF0000Revised 1&amp;K000000 – Page 1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4" workbookViewId="0">
      <selection activeCell="H12" sqref="H12"/>
    </sheetView>
  </sheetViews>
  <sheetFormatPr defaultColWidth="11.42578125" defaultRowHeight="12.75"/>
  <cols>
    <col min="1" max="1" width="6.7109375" customWidth="1"/>
    <col min="2" max="2" width="41.7109375" customWidth="1"/>
    <col min="3" max="3" width="16.85546875" customWidth="1"/>
    <col min="4" max="6" width="13.28515625" customWidth="1"/>
  </cols>
  <sheetData>
    <row r="1" spans="1:6">
      <c r="A1" s="5"/>
      <c r="B1" s="5"/>
      <c r="C1" s="5"/>
      <c r="E1" s="5" t="s">
        <v>17</v>
      </c>
      <c r="F1" s="14"/>
    </row>
    <row r="2" spans="1:6">
      <c r="A2" s="5"/>
      <c r="B2" s="5"/>
      <c r="C2" s="5"/>
      <c r="D2" t="s">
        <v>55</v>
      </c>
      <c r="E2" s="5"/>
      <c r="F2" s="128">
        <f>'Program Budget Summary (1)'!D6</f>
        <v>0</v>
      </c>
    </row>
    <row r="3" spans="1:6">
      <c r="A3" s="5"/>
      <c r="B3" s="5"/>
      <c r="C3" s="5"/>
      <c r="D3" s="5"/>
      <c r="E3" s="5"/>
      <c r="F3" s="15"/>
    </row>
    <row r="4" spans="1:6">
      <c r="A4" s="5" t="str">
        <f>'Program Budget Summary (1)'!B10</f>
        <v xml:space="preserve">Proposer's Name: </v>
      </c>
      <c r="B4" s="5"/>
      <c r="C4" s="5"/>
      <c r="D4" s="5"/>
      <c r="E4" s="5"/>
      <c r="F4" s="15"/>
    </row>
    <row r="5" spans="1:6">
      <c r="A5" s="5" t="str">
        <f>'Program Budget Summary (1)'!B13</f>
        <v xml:space="preserve">Program: </v>
      </c>
      <c r="B5" s="5"/>
      <c r="C5" s="5"/>
      <c r="D5" s="5"/>
      <c r="E5" s="5"/>
      <c r="F5" s="15"/>
    </row>
    <row r="6" spans="1:6" ht="20.100000000000001" customHeight="1">
      <c r="A6" s="5"/>
      <c r="B6" s="5"/>
      <c r="C6" s="5"/>
      <c r="D6" s="5"/>
      <c r="E6" s="5"/>
      <c r="F6" s="15"/>
    </row>
    <row r="7" spans="1:6" ht="15.75">
      <c r="A7" s="339" t="s">
        <v>18</v>
      </c>
      <c r="B7" s="340"/>
      <c r="C7" s="340"/>
      <c r="D7" s="340"/>
      <c r="E7" s="340"/>
      <c r="F7" s="341"/>
    </row>
    <row r="8" spans="1:6">
      <c r="A8" s="342"/>
      <c r="B8" s="343"/>
      <c r="C8" s="343"/>
      <c r="D8" s="343"/>
      <c r="E8" s="343"/>
      <c r="F8" s="344"/>
    </row>
    <row r="9" spans="1:6" ht="20.100000000000001" customHeight="1">
      <c r="A9" s="5"/>
      <c r="B9" s="6"/>
      <c r="F9" s="123" t="s">
        <v>7</v>
      </c>
    </row>
    <row r="10" spans="1:6" ht="22.5" customHeight="1">
      <c r="A10" s="345" t="s">
        <v>19</v>
      </c>
      <c r="B10" s="346"/>
      <c r="C10" s="23">
        <f>'Salary &amp; Fringe Detail (2)'!F16</f>
        <v>0</v>
      </c>
      <c r="D10" s="23"/>
      <c r="E10" s="23"/>
      <c r="F10" s="21"/>
    </row>
    <row r="11" spans="1:6" ht="26.1" customHeight="1">
      <c r="A11" s="7" t="s">
        <v>20</v>
      </c>
      <c r="B11" s="7" t="s">
        <v>21</v>
      </c>
      <c r="C11" s="16"/>
      <c r="D11" s="16"/>
      <c r="E11" s="12"/>
      <c r="F11" s="12"/>
    </row>
    <row r="12" spans="1:6" ht="18.95" customHeight="1">
      <c r="A12" s="17"/>
      <c r="B12" s="127" t="s">
        <v>56</v>
      </c>
      <c r="C12" s="8"/>
      <c r="D12" s="8"/>
      <c r="E12" s="12"/>
      <c r="F12" s="20">
        <f>SUM(C12:E12)</f>
        <v>0</v>
      </c>
    </row>
    <row r="13" spans="1:6" ht="18.95" customHeight="1">
      <c r="A13" s="18"/>
      <c r="B13" s="9"/>
      <c r="C13" s="8"/>
      <c r="D13" s="8"/>
      <c r="E13" s="12"/>
      <c r="F13" s="20">
        <f t="shared" ref="F13:F20" si="0">SUM(C13:E13)</f>
        <v>0</v>
      </c>
    </row>
    <row r="14" spans="1:6" ht="18.95" customHeight="1">
      <c r="A14" s="18"/>
      <c r="B14" s="9"/>
      <c r="C14" s="8"/>
      <c r="D14" s="8"/>
      <c r="E14" s="12"/>
      <c r="F14" s="20">
        <f t="shared" si="0"/>
        <v>0</v>
      </c>
    </row>
    <row r="15" spans="1:6" ht="18.95" customHeight="1">
      <c r="A15" s="18"/>
      <c r="B15" s="9"/>
      <c r="C15" s="8"/>
      <c r="D15" s="8"/>
      <c r="E15" s="12"/>
      <c r="F15" s="20">
        <f t="shared" si="0"/>
        <v>0</v>
      </c>
    </row>
    <row r="16" spans="1:6" ht="18.95" customHeight="1">
      <c r="A16" s="18"/>
      <c r="B16" s="9"/>
      <c r="C16" s="8"/>
      <c r="D16" s="8"/>
      <c r="E16" s="12"/>
      <c r="F16" s="20">
        <f t="shared" si="0"/>
        <v>0</v>
      </c>
    </row>
    <row r="17" spans="1:6" ht="18.95" customHeight="1">
      <c r="A17" s="18"/>
      <c r="B17" s="9"/>
      <c r="C17" s="8"/>
      <c r="D17" s="8"/>
      <c r="E17" s="12"/>
      <c r="F17" s="20">
        <f t="shared" si="0"/>
        <v>0</v>
      </c>
    </row>
    <row r="18" spans="1:6" ht="18.95" customHeight="1">
      <c r="A18" s="18"/>
      <c r="B18" s="9"/>
      <c r="C18" s="8"/>
      <c r="D18" s="8"/>
      <c r="E18" s="12"/>
      <c r="F18" s="20">
        <f t="shared" si="0"/>
        <v>0</v>
      </c>
    </row>
    <row r="19" spans="1:6" ht="18.95" customHeight="1">
      <c r="A19" s="18"/>
      <c r="B19" s="9"/>
      <c r="C19" s="8"/>
      <c r="D19" s="8"/>
      <c r="E19" s="12"/>
      <c r="F19" s="20">
        <f t="shared" si="0"/>
        <v>0</v>
      </c>
    </row>
    <row r="20" spans="1:6" ht="20.100000000000001" customHeight="1">
      <c r="A20" s="5" t="s">
        <v>22</v>
      </c>
      <c r="C20" s="8">
        <f>SUM(C12:C19)</f>
        <v>0</v>
      </c>
      <c r="D20" s="8">
        <f>SUM(D12:D19)</f>
        <v>0</v>
      </c>
      <c r="E20" s="8">
        <f>SUM(E12:E19)</f>
        <v>0</v>
      </c>
      <c r="F20" s="20">
        <f t="shared" si="0"/>
        <v>0</v>
      </c>
    </row>
    <row r="21" spans="1:6" ht="20.100000000000001" customHeight="1">
      <c r="A21" s="5"/>
      <c r="C21" s="10"/>
      <c r="D21" s="10"/>
      <c r="E21" s="10"/>
      <c r="F21" s="14"/>
    </row>
    <row r="22" spans="1:6" ht="20.100000000000001" customHeight="1">
      <c r="A22" s="3" t="s">
        <v>23</v>
      </c>
      <c r="B22" s="3"/>
      <c r="C22" s="4"/>
      <c r="D22" s="4"/>
      <c r="E22" s="4"/>
      <c r="F22" s="19"/>
    </row>
    <row r="23" spans="1:6" ht="20.100000000000001" customHeight="1">
      <c r="A23" s="5" t="s">
        <v>24</v>
      </c>
      <c r="B23" s="5"/>
      <c r="C23" s="20"/>
      <c r="D23" s="20"/>
      <c r="E23" s="20"/>
      <c r="F23" s="20">
        <f t="shared" ref="F23:F29" si="1">SUM(C23:E23)</f>
        <v>0</v>
      </c>
    </row>
    <row r="24" spans="1:6" ht="20.100000000000001" customHeight="1">
      <c r="A24" s="3"/>
      <c r="B24" s="3"/>
      <c r="C24" s="20"/>
      <c r="D24" s="20"/>
      <c r="E24" s="20"/>
      <c r="F24" s="20">
        <f t="shared" si="1"/>
        <v>0</v>
      </c>
    </row>
    <row r="25" spans="1:6" ht="20.100000000000001" customHeight="1">
      <c r="A25" s="3"/>
      <c r="B25" s="3"/>
      <c r="C25" s="20"/>
      <c r="D25" s="20"/>
      <c r="E25" s="20"/>
      <c r="F25" s="20">
        <f t="shared" si="1"/>
        <v>0</v>
      </c>
    </row>
    <row r="26" spans="1:6" ht="20.100000000000001" customHeight="1">
      <c r="A26" s="3"/>
      <c r="B26" s="3"/>
      <c r="C26" s="20"/>
      <c r="D26" s="20"/>
      <c r="E26" s="20"/>
      <c r="F26" s="20">
        <f t="shared" si="1"/>
        <v>0</v>
      </c>
    </row>
    <row r="27" spans="1:6" ht="20.100000000000001" customHeight="1">
      <c r="A27" s="3"/>
      <c r="B27" s="3"/>
      <c r="C27" s="20"/>
      <c r="D27" s="20"/>
      <c r="E27" s="20"/>
      <c r="F27" s="20">
        <f t="shared" si="1"/>
        <v>0</v>
      </c>
    </row>
    <row r="28" spans="1:6" ht="20.100000000000001" customHeight="1">
      <c r="A28" s="5"/>
      <c r="B28" s="5"/>
      <c r="C28" s="20"/>
      <c r="D28" s="20"/>
      <c r="E28" s="20"/>
      <c r="F28" s="20">
        <f t="shared" si="1"/>
        <v>0</v>
      </c>
    </row>
    <row r="29" spans="1:6" ht="18" customHeight="1">
      <c r="A29" s="5" t="s">
        <v>25</v>
      </c>
      <c r="B29" s="5"/>
      <c r="C29" s="20">
        <f>SUM(C24:C27)</f>
        <v>0</v>
      </c>
      <c r="D29" s="20">
        <f>SUM(D24:D27)</f>
        <v>0</v>
      </c>
      <c r="E29" s="20">
        <f>SUM(E24:E27)</f>
        <v>0</v>
      </c>
      <c r="F29" s="20">
        <f t="shared" si="1"/>
        <v>0</v>
      </c>
    </row>
    <row r="30" spans="1:6" ht="20.100000000000001" customHeight="1">
      <c r="A30" s="11"/>
      <c r="C30" s="5"/>
      <c r="D30" s="5"/>
      <c r="E30" s="5"/>
      <c r="F30" s="15"/>
    </row>
    <row r="31" spans="1:6" ht="20.100000000000001" customHeight="1">
      <c r="A31" t="s">
        <v>26</v>
      </c>
      <c r="C31" s="3">
        <f>C29+C20</f>
        <v>0</v>
      </c>
      <c r="D31" s="3">
        <f>D29+D20</f>
        <v>0</v>
      </c>
      <c r="E31" s="3">
        <f>E29+E20</f>
        <v>0</v>
      </c>
      <c r="F31" s="20">
        <f>SUM(C31:E31)</f>
        <v>0</v>
      </c>
    </row>
    <row r="32" spans="1:6" ht="15" customHeight="1">
      <c r="A32" s="1" t="s">
        <v>27</v>
      </c>
      <c r="B32" s="1"/>
      <c r="C32" s="4"/>
      <c r="D32" s="4"/>
      <c r="E32" s="4"/>
      <c r="F32" s="14"/>
    </row>
    <row r="33" spans="1:6" s="2" customFormat="1" ht="20.100000000000001" customHeight="1">
      <c r="A33" s="13" t="s">
        <v>28</v>
      </c>
      <c r="F33" s="22">
        <f>'Salary &amp; Fringe Detail (2)'!G41</f>
        <v>0</v>
      </c>
    </row>
  </sheetData>
  <mergeCells count="3">
    <mergeCell ref="A7:F7"/>
    <mergeCell ref="A8:F8"/>
    <mergeCell ref="A10:B10"/>
  </mergeCells>
  <phoneticPr fontId="0" type="noConversion"/>
  <printOptions headings="1"/>
  <pageMargins left="0.75" right="0.75" top="1" bottom="1" header="0.5" footer="0.5"/>
  <pageSetup scale="83" orientation="portrait" r:id="rId1"/>
  <headerFooter alignWithMargins="0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view="pageBreakPreview" zoomScale="160" zoomScaleNormal="100" zoomScaleSheetLayoutView="160" workbookViewId="0">
      <selection activeCell="A12" sqref="A12"/>
    </sheetView>
  </sheetViews>
  <sheetFormatPr defaultColWidth="9.140625" defaultRowHeight="13.5"/>
  <cols>
    <col min="1" max="1" width="10.140625" style="24" customWidth="1"/>
    <col min="2" max="2" width="0.5703125" style="24" customWidth="1"/>
    <col min="3" max="3" width="21.85546875" style="24" customWidth="1"/>
    <col min="4" max="4" width="10.42578125" style="28" customWidth="1"/>
    <col min="5" max="5" width="4.140625" style="28" customWidth="1"/>
    <col min="6" max="6" width="0.5703125" style="28" customWidth="1"/>
    <col min="7" max="7" width="10.42578125" style="28" hidden="1" customWidth="1"/>
    <col min="8" max="8" width="13.7109375" style="28" customWidth="1"/>
    <col min="9" max="9" width="29.5703125" style="24" customWidth="1"/>
    <col min="10" max="10" width="11" style="24" bestFit="1" customWidth="1"/>
    <col min="11" max="11" width="11" style="25" customWidth="1"/>
    <col min="12" max="12" width="12" style="24" bestFit="1" customWidth="1"/>
    <col min="13" max="16384" width="9.140625" style="24"/>
  </cols>
  <sheetData>
    <row r="1" spans="1:12">
      <c r="A1" s="358" t="e">
        <f>'Program Budget Summary (1)'!B7:D7</f>
        <v>#VALUE!</v>
      </c>
      <c r="B1" s="358"/>
      <c r="C1" s="358"/>
      <c r="D1" s="358"/>
      <c r="E1" s="358"/>
      <c r="F1" s="358"/>
      <c r="G1" s="358"/>
      <c r="H1" s="358"/>
      <c r="I1" s="358"/>
    </row>
    <row r="2" spans="1:12" ht="19.5" customHeight="1">
      <c r="B2" s="26"/>
      <c r="C2" s="26"/>
      <c r="D2" s="27"/>
    </row>
    <row r="3" spans="1:12">
      <c r="A3" s="24" t="str">
        <f>'Program Budget Summary (1)'!B10</f>
        <v xml:space="preserve">Proposer's Name: </v>
      </c>
      <c r="I3" s="126">
        <f>'Program Budget Summary (1)'!D6</f>
        <v>0</v>
      </c>
    </row>
    <row r="4" spans="1:12" ht="14.25">
      <c r="A4" s="29" t="str">
        <f>'Program Budget Summary (1)'!B13</f>
        <v xml:space="preserve">Program: </v>
      </c>
      <c r="B4" s="29"/>
    </row>
    <row r="5" spans="1:12">
      <c r="A5" s="24" t="s">
        <v>29</v>
      </c>
      <c r="D5" s="30" t="str">
        <f>'Program Budget Summary (1)'!C15</f>
        <v>8/1/2023 - 7/31/2024</v>
      </c>
      <c r="E5" s="30"/>
      <c r="F5" s="30"/>
      <c r="G5" s="30"/>
      <c r="H5" s="30"/>
    </row>
    <row r="6" spans="1:12" ht="14.25" customHeight="1"/>
    <row r="7" spans="1:12" ht="15" customHeight="1"/>
    <row r="8" spans="1:12">
      <c r="A8" s="31" t="s">
        <v>30</v>
      </c>
      <c r="B8" s="32"/>
      <c r="C8" s="32"/>
    </row>
    <row r="9" spans="1:12">
      <c r="D9" s="359" t="s">
        <v>31</v>
      </c>
      <c r="E9" s="359"/>
      <c r="F9" s="359"/>
      <c r="G9" s="359"/>
      <c r="H9" s="359"/>
      <c r="I9" s="359"/>
      <c r="L9" s="25"/>
    </row>
    <row r="10" spans="1:12" s="36" customFormat="1" ht="33" customHeight="1">
      <c r="A10" s="33" t="s">
        <v>32</v>
      </c>
      <c r="B10" s="33"/>
      <c r="C10" s="33" t="s">
        <v>33</v>
      </c>
      <c r="D10" s="34" t="s">
        <v>34</v>
      </c>
      <c r="E10" s="34"/>
      <c r="F10" s="34"/>
      <c r="G10" s="34"/>
      <c r="H10" s="35" t="s">
        <v>35</v>
      </c>
      <c r="I10" s="34" t="s">
        <v>36</v>
      </c>
      <c r="K10" s="37"/>
      <c r="L10" s="24"/>
    </row>
    <row r="11" spans="1:12" ht="15.75" customHeight="1">
      <c r="D11" s="51">
        <f>'Salary &amp; Fringe Detail (2)'!D19</f>
        <v>50000</v>
      </c>
      <c r="E11" s="115"/>
      <c r="F11" s="115"/>
      <c r="G11" s="42"/>
      <c r="H11" s="42">
        <f>'Salary &amp; Fringe Detail (2)'!E19</f>
        <v>0.25001600000000002</v>
      </c>
      <c r="I11" s="51">
        <f>'Salary &amp; Fringe Detail (2)'!F19</f>
        <v>12500.800000000001</v>
      </c>
      <c r="L11" s="25"/>
    </row>
    <row r="12" spans="1:12" ht="50.25" customHeight="1">
      <c r="A12" s="116">
        <f>'Salary &amp; Fringe Detail (2)'!F19</f>
        <v>12500.800000000001</v>
      </c>
      <c r="B12" s="39"/>
      <c r="C12" s="40" t="str">
        <f>'Salary &amp; Fringe Detail (2)'!C19</f>
        <v>Example: Position 1</v>
      </c>
      <c r="D12" s="360" t="s">
        <v>60</v>
      </c>
      <c r="E12" s="360"/>
      <c r="F12" s="360"/>
      <c r="G12" s="360"/>
      <c r="H12" s="360"/>
      <c r="I12" s="360"/>
    </row>
    <row r="13" spans="1:12" ht="15.75" customHeight="1">
      <c r="A13" s="52"/>
      <c r="B13" s="45"/>
      <c r="C13" s="114"/>
      <c r="D13" s="51" t="e">
        <f>'Salary &amp; Fringe Detail (2)'!#REF!</f>
        <v>#REF!</v>
      </c>
      <c r="E13" s="115"/>
      <c r="F13" s="115"/>
      <c r="G13" s="42"/>
      <c r="H13" s="42" t="e">
        <f>'Salary &amp; Fringe Detail (2)'!#REF!</f>
        <v>#REF!</v>
      </c>
      <c r="I13" s="51" t="e">
        <f>'Salary &amp; Fringe Detail (2)'!#REF!</f>
        <v>#REF!</v>
      </c>
      <c r="L13" s="25"/>
    </row>
    <row r="14" spans="1:12" ht="45.75" customHeight="1">
      <c r="A14" s="50" t="e">
        <f>'Salary &amp; Fringe Detail (2)'!#REF!</f>
        <v>#REF!</v>
      </c>
      <c r="B14" s="45"/>
      <c r="C14" s="117" t="e">
        <f>'Salary &amp; Fringe Detail (2)'!#REF!</f>
        <v>#REF!</v>
      </c>
      <c r="D14" s="362" t="s">
        <v>61</v>
      </c>
      <c r="E14" s="362"/>
      <c r="F14" s="362"/>
      <c r="G14" s="362"/>
      <c r="H14" s="362"/>
      <c r="I14" s="362"/>
      <c r="L14" s="25"/>
    </row>
    <row r="15" spans="1:12" ht="14.25" customHeight="1">
      <c r="A15" s="38"/>
      <c r="B15" s="45"/>
      <c r="C15" s="46"/>
      <c r="D15" s="47"/>
      <c r="E15" s="48"/>
      <c r="F15" s="48"/>
      <c r="G15" s="44"/>
      <c r="H15" s="44"/>
      <c r="I15" s="41"/>
      <c r="J15" s="49"/>
    </row>
    <row r="16" spans="1:12" ht="60.75" customHeight="1">
      <c r="A16" s="116" t="e">
        <f>'Salary &amp; Fringe Detail (2)'!#REF!</f>
        <v>#REF!</v>
      </c>
      <c r="B16" s="39"/>
      <c r="C16" s="118" t="e">
        <f>'Salary &amp; Fringe Detail (2)'!#REF!</f>
        <v>#REF!</v>
      </c>
      <c r="D16" s="361" t="s">
        <v>62</v>
      </c>
      <c r="E16" s="361"/>
      <c r="F16" s="361"/>
      <c r="G16" s="361"/>
      <c r="H16" s="361"/>
      <c r="I16" s="361"/>
      <c r="L16" s="25"/>
    </row>
    <row r="17" spans="1:14" ht="60.75" customHeight="1">
      <c r="A17" s="116" t="e">
        <f>'Salary &amp; Fringe Detail (2)'!#REF!</f>
        <v>#REF!</v>
      </c>
      <c r="B17" s="39"/>
      <c r="C17" s="118" t="str">
        <f>'Salary &amp; Fringe Detail (2)'!C20</f>
        <v>Example: Postion 3</v>
      </c>
      <c r="D17" s="361" t="s">
        <v>63</v>
      </c>
      <c r="E17" s="361"/>
      <c r="F17" s="361"/>
      <c r="G17" s="361"/>
      <c r="H17" s="361"/>
      <c r="I17" s="361"/>
      <c r="L17" s="25"/>
    </row>
    <row r="18" spans="1:14" ht="60.75" customHeight="1">
      <c r="A18" s="116" t="e">
        <f>'Salary &amp; Fringe Detail (2)'!#REF!</f>
        <v>#REF!</v>
      </c>
      <c r="B18" s="39"/>
      <c r="C18" s="118" t="e">
        <f>'Salary &amp; Fringe Detail (2)'!#REF!</f>
        <v>#REF!</v>
      </c>
      <c r="D18" s="361" t="s">
        <v>64</v>
      </c>
      <c r="E18" s="361"/>
      <c r="F18" s="361"/>
      <c r="G18" s="361"/>
      <c r="H18" s="361"/>
      <c r="I18" s="361"/>
      <c r="L18" s="25"/>
    </row>
    <row r="19" spans="1:14" ht="14.25" customHeight="1">
      <c r="A19" s="50" t="e">
        <f>SUM(A12:B18)</f>
        <v>#REF!</v>
      </c>
      <c r="B19" s="43"/>
      <c r="C19" s="24" t="s">
        <v>37</v>
      </c>
      <c r="E19" s="24"/>
      <c r="F19" s="24"/>
      <c r="I19" s="52"/>
      <c r="L19" s="54"/>
    </row>
    <row r="20" spans="1:14" ht="33" customHeight="1">
      <c r="A20" s="106" t="e">
        <f>'Salary &amp; Fringe Detail (2)'!#REF!</f>
        <v>#REF!</v>
      </c>
      <c r="C20" s="24" t="s">
        <v>38</v>
      </c>
      <c r="D20" s="363"/>
      <c r="E20" s="363"/>
      <c r="F20" s="363"/>
      <c r="G20" s="363"/>
      <c r="H20" s="363"/>
      <c r="I20" s="363"/>
      <c r="L20" s="54"/>
    </row>
    <row r="21" spans="1:14" s="54" customFormat="1" ht="14.25">
      <c r="B21" s="57"/>
      <c r="C21" s="57"/>
      <c r="D21" s="61"/>
      <c r="E21" s="61"/>
      <c r="F21" s="61"/>
      <c r="G21" s="62"/>
      <c r="H21" s="57"/>
      <c r="I21" s="57"/>
      <c r="K21" s="55"/>
      <c r="L21" s="56"/>
    </row>
    <row r="22" spans="1:14" ht="15" thickBot="1">
      <c r="A22" s="63" t="e">
        <f>SUM(A19:A20)</f>
        <v>#REF!</v>
      </c>
      <c r="B22" s="64"/>
      <c r="C22" s="64" t="s">
        <v>39</v>
      </c>
      <c r="D22" s="63"/>
      <c r="E22" s="63"/>
      <c r="F22" s="63"/>
      <c r="G22" s="65"/>
      <c r="H22" s="52"/>
      <c r="I22" s="52"/>
      <c r="L22" s="54"/>
    </row>
    <row r="23" spans="1:14" s="54" customFormat="1" ht="15" thickTop="1">
      <c r="B23" s="57"/>
      <c r="C23" s="57"/>
      <c r="D23" s="61"/>
      <c r="E23" s="61"/>
      <c r="F23" s="61"/>
      <c r="G23" s="62"/>
      <c r="H23" s="57"/>
      <c r="I23" s="57"/>
      <c r="K23" s="55"/>
      <c r="M23" s="24"/>
      <c r="N23" s="24"/>
    </row>
    <row r="24" spans="1:14" s="54" customFormat="1" ht="17.25" customHeight="1">
      <c r="A24" s="31" t="s">
        <v>40</v>
      </c>
      <c r="D24" s="355"/>
      <c r="E24" s="355"/>
      <c r="F24" s="124"/>
      <c r="G24" s="66"/>
      <c r="K24" s="55"/>
    </row>
    <row r="25" spans="1:14" s="54" customFormat="1" ht="12.75" customHeight="1">
      <c r="B25" s="67"/>
      <c r="C25" s="67"/>
      <c r="D25" s="67"/>
      <c r="E25" s="67"/>
      <c r="F25" s="67"/>
      <c r="G25" s="67"/>
      <c r="H25" s="67"/>
      <c r="I25" s="67"/>
      <c r="K25" s="55"/>
      <c r="L25" s="83"/>
    </row>
    <row r="26" spans="1:14" s="54" customFormat="1" ht="27.75" customHeight="1">
      <c r="A26" s="33" t="s">
        <v>32</v>
      </c>
      <c r="B26" s="33"/>
      <c r="C26" s="33" t="s">
        <v>33</v>
      </c>
      <c r="D26" s="356" t="s">
        <v>49</v>
      </c>
      <c r="E26" s="356"/>
      <c r="F26" s="125"/>
      <c r="G26" s="68" t="s">
        <v>41</v>
      </c>
      <c r="H26" s="357" t="s">
        <v>31</v>
      </c>
      <c r="I26" s="357"/>
      <c r="K26" s="55"/>
    </row>
    <row r="27" spans="1:14" s="54" customFormat="1" ht="10.5" customHeight="1">
      <c r="D27" s="69"/>
      <c r="E27" s="69"/>
      <c r="F27" s="69"/>
      <c r="G27" s="70"/>
      <c r="K27" s="55"/>
    </row>
    <row r="28" spans="1:14" s="54" customFormat="1" ht="6.75" customHeight="1">
      <c r="B28" s="53"/>
      <c r="C28" s="53"/>
      <c r="D28" s="75"/>
      <c r="E28" s="76"/>
      <c r="F28" s="53"/>
      <c r="G28" s="77"/>
      <c r="H28" s="78"/>
      <c r="I28" s="53"/>
      <c r="J28" s="79"/>
      <c r="K28" s="55"/>
    </row>
    <row r="29" spans="1:14" s="54" customFormat="1" ht="55.5" customHeight="1">
      <c r="A29" s="80">
        <f>+D29</f>
        <v>3500</v>
      </c>
      <c r="B29" s="60"/>
      <c r="C29" s="81" t="str">
        <f>'Operating Budget Detail (3)'!C17</f>
        <v>Example: Operaing Line Item 1</v>
      </c>
      <c r="D29" s="82">
        <f>'Operating Budget Detail (3)'!G17</f>
        <v>3500</v>
      </c>
      <c r="E29" s="71"/>
      <c r="F29" s="72"/>
      <c r="G29" s="69"/>
      <c r="H29" s="347" t="s">
        <v>58</v>
      </c>
      <c r="I29" s="348"/>
      <c r="K29" s="55"/>
      <c r="L29" s="89"/>
    </row>
    <row r="30" spans="1:14" s="54" customFormat="1" ht="7.5" customHeight="1">
      <c r="B30" s="53"/>
      <c r="C30" s="53"/>
      <c r="D30" s="75"/>
      <c r="E30" s="76"/>
      <c r="F30" s="53"/>
      <c r="G30" s="77"/>
      <c r="H30" s="120"/>
      <c r="I30" s="121"/>
      <c r="K30" s="55"/>
    </row>
    <row r="31" spans="1:14" s="54" customFormat="1" ht="46.5" customHeight="1">
      <c r="A31" s="80">
        <f>+D31</f>
        <v>1500</v>
      </c>
      <c r="B31" s="60"/>
      <c r="C31" s="84" t="str">
        <f>'Operating Budget Detail (3)'!C18</f>
        <v>Example: Operaing Line Item 2</v>
      </c>
      <c r="D31" s="85">
        <f>'Operating Budget Detail (3)'!G18</f>
        <v>1500</v>
      </c>
      <c r="E31" s="74"/>
      <c r="F31" s="86"/>
      <c r="G31" s="59"/>
      <c r="H31" s="354" t="s">
        <v>59</v>
      </c>
      <c r="I31" s="354"/>
      <c r="K31" s="55"/>
    </row>
    <row r="32" spans="1:14" s="54" customFormat="1" ht="6" customHeight="1">
      <c r="A32" s="53"/>
      <c r="B32" s="53"/>
      <c r="C32" s="53"/>
      <c r="D32" s="77"/>
      <c r="E32" s="87"/>
      <c r="F32" s="77"/>
      <c r="G32" s="78"/>
      <c r="H32" s="121"/>
      <c r="I32" s="121"/>
      <c r="K32" s="55"/>
    </row>
    <row r="33" spans="1:12" s="54" customFormat="1" ht="55.5" customHeight="1">
      <c r="A33" s="80">
        <f>+D33</f>
        <v>17000</v>
      </c>
      <c r="B33" s="60"/>
      <c r="C33" s="81" t="str">
        <f>'Operating Budget Detail (3)'!C19</f>
        <v>Example: Operating Line Item 3</v>
      </c>
      <c r="D33" s="119">
        <f>'Operating Budget Detail (3)'!I19</f>
        <v>17000</v>
      </c>
      <c r="E33" s="74"/>
      <c r="F33" s="86"/>
      <c r="G33" s="59"/>
      <c r="H33" s="354" t="s">
        <v>53</v>
      </c>
      <c r="I33" s="354"/>
      <c r="J33" s="89"/>
      <c r="K33" s="89"/>
    </row>
    <row r="34" spans="1:12" s="54" customFormat="1" ht="6.75" customHeight="1">
      <c r="B34" s="57"/>
      <c r="C34" s="57"/>
      <c r="D34" s="90"/>
      <c r="E34" s="112"/>
      <c r="F34" s="61"/>
      <c r="G34" s="58"/>
      <c r="H34" s="122"/>
      <c r="I34" s="122"/>
      <c r="K34" s="55"/>
    </row>
    <row r="35" spans="1:12" s="54" customFormat="1" ht="11.25" customHeight="1">
      <c r="A35" s="129">
        <f>'Operating Budget Detail (3)'!G25</f>
        <v>0</v>
      </c>
      <c r="C35" s="54">
        <f>'Operating Budget Detail (3)'!C25</f>
        <v>0</v>
      </c>
      <c r="D35" s="69"/>
      <c r="E35" s="91"/>
      <c r="F35" s="69"/>
      <c r="G35" s="70"/>
      <c r="J35" s="92"/>
      <c r="K35" s="92"/>
      <c r="L35" s="99"/>
    </row>
    <row r="36" spans="1:12" ht="11.25" customHeight="1">
      <c r="B36" s="52"/>
      <c r="C36" s="52"/>
      <c r="D36" s="61"/>
      <c r="E36" s="88"/>
      <c r="F36" s="94"/>
      <c r="G36" s="61"/>
      <c r="H36" s="62"/>
      <c r="I36" s="52"/>
      <c r="J36" s="92"/>
      <c r="K36" s="92"/>
      <c r="L36" s="99"/>
    </row>
    <row r="37" spans="1:12" s="54" customFormat="1" ht="12.75" customHeight="1">
      <c r="D37" s="69"/>
      <c r="E37" s="69"/>
      <c r="F37" s="69"/>
      <c r="G37" s="70"/>
      <c r="K37" s="55"/>
      <c r="L37" s="24"/>
    </row>
    <row r="38" spans="1:12" s="54" customFormat="1" ht="15" thickBot="1">
      <c r="A38" s="95">
        <f>SUM(A28:A37)</f>
        <v>22000</v>
      </c>
      <c r="B38" s="96"/>
      <c r="C38" s="96" t="s">
        <v>42</v>
      </c>
      <c r="D38" s="95"/>
      <c r="E38" s="95"/>
      <c r="F38" s="95"/>
      <c r="G38" s="97"/>
      <c r="H38" s="98"/>
      <c r="I38" s="98"/>
      <c r="J38" s="56"/>
      <c r="K38" s="55"/>
      <c r="L38" s="99"/>
    </row>
    <row r="39" spans="1:12" s="54" customFormat="1" ht="15" thickTop="1">
      <c r="B39" s="57"/>
      <c r="C39" s="57"/>
      <c r="D39" s="61"/>
      <c r="E39" s="61"/>
      <c r="F39" s="61"/>
      <c r="G39" s="62"/>
      <c r="H39" s="57"/>
      <c r="I39" s="57"/>
      <c r="K39" s="55"/>
      <c r="L39" s="99"/>
    </row>
    <row r="40" spans="1:12" s="54" customFormat="1" ht="8.25" customHeight="1">
      <c r="B40" s="57"/>
      <c r="C40" s="57"/>
      <c r="D40" s="61"/>
      <c r="E40" s="61"/>
      <c r="F40" s="61"/>
      <c r="G40" s="62"/>
      <c r="H40" s="57"/>
      <c r="I40" s="57"/>
      <c r="K40" s="55"/>
      <c r="L40" s="99"/>
    </row>
    <row r="41" spans="1:12" ht="21" customHeight="1">
      <c r="A41" s="100" t="e">
        <f>A38+A22</f>
        <v>#REF!</v>
      </c>
      <c r="B41" s="101"/>
      <c r="C41" s="101" t="s">
        <v>43</v>
      </c>
      <c r="D41" s="100"/>
      <c r="E41" s="100"/>
      <c r="F41" s="100"/>
      <c r="G41" s="102"/>
      <c r="H41" s="101"/>
      <c r="I41" s="101"/>
      <c r="L41" s="99"/>
    </row>
    <row r="42" spans="1:12" s="54" customFormat="1" ht="6" customHeight="1">
      <c r="B42" s="57"/>
      <c r="C42" s="57"/>
      <c r="D42" s="61"/>
      <c r="E42" s="61"/>
      <c r="F42" s="61"/>
      <c r="G42" s="62"/>
      <c r="H42" s="57"/>
      <c r="I42" s="57"/>
      <c r="K42" s="55"/>
      <c r="L42" s="105"/>
    </row>
    <row r="43" spans="1:12" s="54" customFormat="1" ht="12.75" customHeight="1">
      <c r="B43" s="57"/>
      <c r="C43" s="57"/>
      <c r="D43" s="61"/>
      <c r="E43" s="61"/>
      <c r="F43" s="61"/>
      <c r="G43" s="62"/>
      <c r="H43" s="57"/>
      <c r="I43" s="57"/>
      <c r="K43" s="55"/>
      <c r="L43" s="24"/>
    </row>
    <row r="44" spans="1:12" s="54" customFormat="1" ht="12.75" customHeight="1">
      <c r="A44" s="82" t="e">
        <f>+A41*0%</f>
        <v>#REF!</v>
      </c>
      <c r="B44" s="57"/>
      <c r="C44" s="24" t="s">
        <v>51</v>
      </c>
      <c r="D44" s="349" t="s">
        <v>52</v>
      </c>
      <c r="E44" s="349"/>
      <c r="F44" s="349"/>
      <c r="G44" s="349"/>
      <c r="H44" s="349"/>
      <c r="I44" s="349"/>
      <c r="K44" s="25"/>
      <c r="L44" s="25"/>
    </row>
    <row r="45" spans="1:12" s="54" customFormat="1" ht="14.25">
      <c r="B45" s="57"/>
      <c r="C45" s="57"/>
      <c r="D45" s="349"/>
      <c r="E45" s="349"/>
      <c r="F45" s="349"/>
      <c r="G45" s="349"/>
      <c r="H45" s="349"/>
      <c r="I45" s="349"/>
      <c r="K45" s="55"/>
      <c r="L45" s="24"/>
    </row>
    <row r="46" spans="1:12" ht="12.75" customHeight="1">
      <c r="A46" s="103"/>
      <c r="B46" s="104"/>
      <c r="D46" s="350"/>
      <c r="E46" s="350"/>
      <c r="F46" s="350"/>
      <c r="G46" s="351"/>
      <c r="H46" s="351"/>
      <c r="I46" s="351"/>
      <c r="L46" s="28"/>
    </row>
    <row r="47" spans="1:12" ht="7.5" customHeight="1">
      <c r="L47" s="28"/>
    </row>
    <row r="48" spans="1:12" ht="23.25" customHeight="1" thickBot="1">
      <c r="A48" s="63" t="e">
        <f>+A44+A41</f>
        <v>#REF!</v>
      </c>
      <c r="B48" s="64"/>
      <c r="C48" s="64" t="s">
        <v>44</v>
      </c>
      <c r="D48" s="64"/>
      <c r="E48" s="64"/>
      <c r="F48" s="64"/>
      <c r="G48" s="64"/>
      <c r="H48" s="64"/>
      <c r="I48" s="64"/>
      <c r="J48" s="106"/>
      <c r="L48" s="28"/>
    </row>
    <row r="49" spans="1:12" ht="27" customHeight="1" thickTop="1">
      <c r="L49" s="28"/>
    </row>
    <row r="50" spans="1:12" s="28" customFormat="1" ht="14.25">
      <c r="A50" s="13" t="s">
        <v>45</v>
      </c>
      <c r="B50" s="98"/>
      <c r="C50" s="98"/>
      <c r="D50" s="61"/>
      <c r="E50" s="61"/>
      <c r="F50" s="61"/>
      <c r="G50" s="62"/>
      <c r="H50" s="73"/>
      <c r="I50" s="113"/>
      <c r="K50" s="107"/>
      <c r="L50" s="24"/>
    </row>
    <row r="51" spans="1:12" s="28" customFormat="1" ht="14.25">
      <c r="A51" s="61"/>
      <c r="B51" s="98"/>
      <c r="C51" s="98"/>
      <c r="D51" s="61"/>
      <c r="E51" s="61"/>
      <c r="F51" s="61"/>
      <c r="G51" s="62"/>
      <c r="H51" s="73"/>
      <c r="K51" s="107"/>
      <c r="L51" s="24"/>
    </row>
    <row r="52" spans="1:12" s="28" customFormat="1" ht="14.25">
      <c r="A52" s="61"/>
      <c r="B52" s="98"/>
      <c r="C52" s="98"/>
      <c r="D52" s="61"/>
      <c r="E52" s="61"/>
      <c r="F52" s="61"/>
      <c r="G52" s="62"/>
      <c r="H52" s="73"/>
      <c r="K52" s="107"/>
      <c r="L52" s="24"/>
    </row>
    <row r="53" spans="1:12" s="28" customFormat="1" ht="14.25">
      <c r="A53" s="61"/>
      <c r="B53" s="98"/>
      <c r="C53" s="98"/>
      <c r="D53" s="61"/>
      <c r="E53" s="61"/>
      <c r="F53" s="61"/>
      <c r="G53" s="62"/>
      <c r="H53" s="73"/>
      <c r="K53" s="107"/>
      <c r="L53" s="24"/>
    </row>
    <row r="54" spans="1:12" ht="14.25">
      <c r="B54" s="25"/>
      <c r="D54" s="58"/>
      <c r="E54" s="71"/>
      <c r="G54" s="61"/>
      <c r="H54" s="54"/>
    </row>
    <row r="55" spans="1:12" ht="14.25">
      <c r="A55" s="108"/>
      <c r="B55" s="25"/>
      <c r="C55" s="25"/>
    </row>
    <row r="56" spans="1:12">
      <c r="A56" s="25"/>
      <c r="B56" s="25"/>
      <c r="C56" s="25"/>
      <c r="D56" s="107"/>
      <c r="E56" s="107"/>
      <c r="F56" s="107"/>
      <c r="G56" s="107"/>
      <c r="H56" s="107"/>
    </row>
    <row r="57" spans="1:12" ht="14.25">
      <c r="A57" s="109"/>
      <c r="L57" s="93"/>
    </row>
    <row r="58" spans="1:12">
      <c r="A58" s="43"/>
      <c r="B58" s="43"/>
      <c r="C58" s="43"/>
    </row>
    <row r="61" spans="1:12" s="54" customFormat="1" ht="39" customHeight="1">
      <c r="B61" s="60"/>
      <c r="C61" s="110"/>
      <c r="D61" s="111"/>
      <c r="E61" s="74"/>
      <c r="F61" s="86"/>
      <c r="G61" s="59"/>
      <c r="H61" s="352"/>
      <c r="I61" s="353"/>
      <c r="K61" s="55"/>
      <c r="L61" s="24"/>
    </row>
  </sheetData>
  <mergeCells count="17">
    <mergeCell ref="D24:E24"/>
    <mergeCell ref="D26:E26"/>
    <mergeCell ref="H26:I26"/>
    <mergeCell ref="A1:I1"/>
    <mergeCell ref="D9:I9"/>
    <mergeCell ref="D12:I12"/>
    <mergeCell ref="D16:I16"/>
    <mergeCell ref="D14:I14"/>
    <mergeCell ref="D20:I20"/>
    <mergeCell ref="D18:I18"/>
    <mergeCell ref="D17:I17"/>
    <mergeCell ref="H29:I29"/>
    <mergeCell ref="D44:I45"/>
    <mergeCell ref="D46:I46"/>
    <mergeCell ref="H61:I61"/>
    <mergeCell ref="H31:I31"/>
    <mergeCell ref="H33:I33"/>
  </mergeCells>
  <pageMargins left="0.7" right="0.7" top="0.75" bottom="0.75" header="0.3" footer="0.3"/>
  <pageSetup scale="91" orientation="portrait" r:id="rId1"/>
  <rowBreaks count="1" manualBreakCount="1">
    <brk id="22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64"/>
  <sheetViews>
    <sheetView showGridLines="0" view="pageLayout" zoomScaleNormal="100" workbookViewId="0">
      <selection activeCell="E3" sqref="E3:J4"/>
    </sheetView>
  </sheetViews>
  <sheetFormatPr defaultColWidth="8.85546875" defaultRowHeight="15"/>
  <cols>
    <col min="1" max="4" width="9.140625" style="134" customWidth="1"/>
    <col min="5" max="5" width="19.140625" style="132" bestFit="1" customWidth="1"/>
    <col min="6" max="6" width="5.42578125" style="134" customWidth="1"/>
    <col min="7" max="9" width="8.85546875" style="134"/>
    <col min="10" max="10" width="14.140625" style="134" customWidth="1"/>
    <col min="11" max="16384" width="8.85546875" style="134"/>
  </cols>
  <sheetData>
    <row r="1" spans="5:13">
      <c r="E1" s="131" t="s">
        <v>72</v>
      </c>
    </row>
    <row r="2" spans="5:13" ht="37.5" customHeight="1">
      <c r="E2" s="376" t="s">
        <v>101</v>
      </c>
      <c r="F2" s="376"/>
      <c r="G2" s="376"/>
      <c r="H2" s="376"/>
      <c r="I2" s="376"/>
      <c r="J2" s="376"/>
    </row>
    <row r="3" spans="5:13" ht="51.75" customHeight="1">
      <c r="E3" s="383" t="s">
        <v>78</v>
      </c>
      <c r="F3" s="383"/>
      <c r="G3" s="383"/>
      <c r="H3" s="383"/>
      <c r="I3" s="383"/>
      <c r="J3" s="383"/>
    </row>
    <row r="4" spans="5:13">
      <c r="E4" s="383"/>
      <c r="F4" s="383"/>
      <c r="G4" s="383"/>
      <c r="H4" s="383"/>
      <c r="I4" s="383"/>
      <c r="J4" s="383"/>
    </row>
    <row r="5" spans="5:13" ht="39" customHeight="1">
      <c r="E5" s="308">
        <v>63757</v>
      </c>
      <c r="F5" s="309"/>
      <c r="G5" s="310" t="s">
        <v>77</v>
      </c>
      <c r="H5" s="311"/>
      <c r="I5" s="311"/>
      <c r="J5" s="311"/>
    </row>
    <row r="6" spans="5:13" ht="14.25" customHeight="1">
      <c r="E6" s="312">
        <v>27501</v>
      </c>
      <c r="F6" s="313"/>
      <c r="G6" s="384" t="s">
        <v>76</v>
      </c>
      <c r="H6" s="384"/>
      <c r="I6" s="384"/>
      <c r="J6" s="384"/>
    </row>
    <row r="7" spans="5:13" ht="16.5" customHeight="1">
      <c r="E7" s="312">
        <f>E6*27%</f>
        <v>7425.27</v>
      </c>
      <c r="F7" s="313"/>
      <c r="G7" s="384" t="s">
        <v>86</v>
      </c>
      <c r="H7" s="384"/>
      <c r="I7" s="384"/>
      <c r="J7" s="384"/>
    </row>
    <row r="8" spans="5:13" ht="33.75" customHeight="1">
      <c r="E8" s="314">
        <f>SUM(E6:E7)</f>
        <v>34926.270000000004</v>
      </c>
      <c r="F8" s="315"/>
      <c r="G8" s="316" t="s">
        <v>89</v>
      </c>
      <c r="H8" s="311"/>
      <c r="I8" s="311"/>
      <c r="J8" s="311"/>
    </row>
    <row r="9" spans="5:13" ht="11.25" customHeight="1">
      <c r="E9" s="283">
        <v>3500</v>
      </c>
      <c r="F9" s="307"/>
      <c r="G9" s="379" t="s">
        <v>87</v>
      </c>
      <c r="H9" s="379"/>
      <c r="I9" s="379"/>
      <c r="J9" s="379"/>
    </row>
    <row r="10" spans="5:13" ht="17.25" customHeight="1">
      <c r="E10" s="283">
        <v>1500</v>
      </c>
      <c r="F10" s="307"/>
      <c r="G10" s="368" t="s">
        <v>88</v>
      </c>
      <c r="H10" s="368"/>
      <c r="I10" s="368"/>
      <c r="J10" s="368"/>
    </row>
    <row r="11" spans="5:13">
      <c r="E11" s="283">
        <v>17000</v>
      </c>
      <c r="F11" s="307"/>
      <c r="G11" s="368" t="s">
        <v>85</v>
      </c>
      <c r="H11" s="368"/>
      <c r="I11" s="368"/>
      <c r="J11" s="368"/>
      <c r="M11" s="317"/>
    </row>
    <row r="12" spans="5:13" ht="25.5" customHeight="1">
      <c r="E12" s="306">
        <f>SUM(E9:E11)</f>
        <v>22000</v>
      </c>
      <c r="F12" s="307"/>
      <c r="G12" s="369" t="s">
        <v>90</v>
      </c>
      <c r="H12" s="369"/>
      <c r="I12" s="369"/>
      <c r="J12" s="369"/>
    </row>
    <row r="13" spans="5:13" ht="25.5" customHeight="1">
      <c r="E13" s="306">
        <f>E12+E8</f>
        <v>56926.270000000004</v>
      </c>
      <c r="F13" s="307"/>
      <c r="G13" s="381" t="s">
        <v>92</v>
      </c>
      <c r="H13" s="381"/>
      <c r="I13" s="381"/>
      <c r="J13" s="381"/>
    </row>
    <row r="14" spans="5:13" ht="31.5" customHeight="1">
      <c r="E14" s="283">
        <f>E13*12%</f>
        <v>6831.1523999999999</v>
      </c>
      <c r="F14" s="307"/>
      <c r="G14" s="380" t="s">
        <v>91</v>
      </c>
      <c r="H14" s="380"/>
      <c r="I14" s="380"/>
      <c r="J14" s="380"/>
    </row>
    <row r="15" spans="5:13" ht="36" customHeight="1" thickBot="1">
      <c r="E15" s="318">
        <f>E8+E12+E14</f>
        <v>63757.422400000003</v>
      </c>
      <c r="F15" s="319"/>
      <c r="G15" s="382" t="s">
        <v>98</v>
      </c>
      <c r="H15" s="382"/>
      <c r="I15" s="382"/>
      <c r="J15" s="382"/>
    </row>
    <row r="16" spans="5:13" ht="15.75" thickTop="1"/>
    <row r="17" spans="5:10" ht="15.75" thickBot="1"/>
    <row r="18" spans="5:10">
      <c r="E18" s="370" t="s">
        <v>75</v>
      </c>
      <c r="F18" s="371"/>
      <c r="G18" s="371"/>
      <c r="H18" s="371"/>
      <c r="I18" s="371"/>
      <c r="J18" s="372"/>
    </row>
    <row r="19" spans="5:10" ht="40.5" customHeight="1">
      <c r="E19" s="373"/>
      <c r="F19" s="374"/>
      <c r="G19" s="374"/>
      <c r="H19" s="374"/>
      <c r="I19" s="374"/>
      <c r="J19" s="375"/>
    </row>
    <row r="20" spans="5:10">
      <c r="E20" s="320"/>
      <c r="F20" s="278"/>
      <c r="G20" s="366"/>
      <c r="H20" s="366"/>
      <c r="I20" s="366"/>
      <c r="J20" s="367"/>
    </row>
    <row r="21" spans="5:10">
      <c r="E21" s="320"/>
      <c r="F21" s="278"/>
      <c r="G21" s="364"/>
      <c r="H21" s="364"/>
      <c r="I21" s="364"/>
      <c r="J21" s="365"/>
    </row>
    <row r="22" spans="5:10">
      <c r="E22" s="320"/>
      <c r="F22" s="278"/>
      <c r="G22" s="364"/>
      <c r="H22" s="364"/>
      <c r="I22" s="364"/>
      <c r="J22" s="365"/>
    </row>
    <row r="23" spans="5:10">
      <c r="E23" s="320"/>
      <c r="F23" s="278"/>
      <c r="G23" s="364"/>
      <c r="H23" s="364"/>
      <c r="I23" s="364"/>
      <c r="J23" s="365"/>
    </row>
    <row r="24" spans="5:10">
      <c r="E24" s="320"/>
      <c r="F24" s="278"/>
      <c r="G24" s="364"/>
      <c r="H24" s="364"/>
      <c r="I24" s="364"/>
      <c r="J24" s="365"/>
    </row>
    <row r="25" spans="5:10">
      <c r="E25" s="320"/>
      <c r="F25" s="278"/>
      <c r="G25" s="364"/>
      <c r="H25" s="364"/>
      <c r="I25" s="364"/>
      <c r="J25" s="365"/>
    </row>
    <row r="26" spans="5:10">
      <c r="E26" s="320"/>
      <c r="F26" s="278"/>
      <c r="G26" s="364"/>
      <c r="H26" s="364"/>
      <c r="I26" s="364"/>
      <c r="J26" s="365"/>
    </row>
    <row r="27" spans="5:10">
      <c r="E27" s="320"/>
      <c r="F27" s="278"/>
      <c r="G27" s="364"/>
      <c r="H27" s="364"/>
      <c r="I27" s="364"/>
      <c r="J27" s="365"/>
    </row>
    <row r="28" spans="5:10">
      <c r="E28" s="320"/>
      <c r="F28" s="278"/>
      <c r="G28" s="364"/>
      <c r="H28" s="364"/>
      <c r="I28" s="364"/>
      <c r="J28" s="365"/>
    </row>
    <row r="29" spans="5:10">
      <c r="E29" s="320"/>
      <c r="F29" s="278"/>
      <c r="G29" s="364"/>
      <c r="H29" s="364"/>
      <c r="I29" s="364"/>
      <c r="J29" s="365"/>
    </row>
    <row r="30" spans="5:10">
      <c r="E30" s="320"/>
      <c r="F30" s="278"/>
      <c r="G30" s="364"/>
      <c r="H30" s="364"/>
      <c r="I30" s="364"/>
      <c r="J30" s="365"/>
    </row>
    <row r="31" spans="5:10">
      <c r="E31" s="320"/>
      <c r="F31" s="278"/>
      <c r="G31" s="364"/>
      <c r="H31" s="364"/>
      <c r="I31" s="364"/>
      <c r="J31" s="365"/>
    </row>
    <row r="32" spans="5:10">
      <c r="E32" s="320"/>
      <c r="F32" s="278"/>
      <c r="G32" s="364"/>
      <c r="H32" s="364"/>
      <c r="I32" s="364"/>
      <c r="J32" s="365"/>
    </row>
    <row r="33" spans="5:10">
      <c r="E33" s="320"/>
      <c r="F33" s="278"/>
      <c r="G33" s="364"/>
      <c r="H33" s="364"/>
      <c r="I33" s="364"/>
      <c r="J33" s="365"/>
    </row>
    <row r="34" spans="5:10">
      <c r="E34" s="320"/>
      <c r="F34" s="278"/>
      <c r="G34" s="364"/>
      <c r="H34" s="364"/>
      <c r="I34" s="364"/>
      <c r="J34" s="365"/>
    </row>
    <row r="35" spans="5:10">
      <c r="E35" s="320"/>
      <c r="F35" s="278"/>
      <c r="G35" s="364"/>
      <c r="H35" s="364"/>
      <c r="I35" s="364"/>
      <c r="J35" s="365"/>
    </row>
    <row r="36" spans="5:10">
      <c r="E36" s="320"/>
      <c r="F36" s="278"/>
      <c r="G36" s="364"/>
      <c r="H36" s="364"/>
      <c r="I36" s="364"/>
      <c r="J36" s="365"/>
    </row>
    <row r="37" spans="5:10">
      <c r="E37" s="320"/>
      <c r="F37" s="278"/>
      <c r="G37" s="364"/>
      <c r="H37" s="364"/>
      <c r="I37" s="364"/>
      <c r="J37" s="365"/>
    </row>
    <row r="38" spans="5:10">
      <c r="E38" s="320"/>
      <c r="F38" s="278"/>
      <c r="G38" s="364"/>
      <c r="H38" s="364"/>
      <c r="I38" s="364"/>
      <c r="J38" s="365"/>
    </row>
    <row r="39" spans="5:10">
      <c r="E39" s="320"/>
      <c r="F39" s="278"/>
      <c r="G39" s="364"/>
      <c r="H39" s="364"/>
      <c r="I39" s="364"/>
      <c r="J39" s="365"/>
    </row>
    <row r="40" spans="5:10">
      <c r="E40" s="320"/>
      <c r="F40" s="278"/>
      <c r="G40" s="364"/>
      <c r="H40" s="364"/>
      <c r="I40" s="364"/>
      <c r="J40" s="365"/>
    </row>
    <row r="41" spans="5:10">
      <c r="E41" s="320"/>
      <c r="F41" s="278"/>
      <c r="G41" s="366"/>
      <c r="H41" s="366"/>
      <c r="I41" s="366"/>
      <c r="J41" s="367"/>
    </row>
    <row r="42" spans="5:10">
      <c r="E42" s="320"/>
      <c r="F42" s="278"/>
      <c r="G42" s="364"/>
      <c r="H42" s="364"/>
      <c r="I42" s="364"/>
      <c r="J42" s="365"/>
    </row>
    <row r="43" spans="5:10">
      <c r="E43" s="320"/>
      <c r="F43" s="278"/>
      <c r="G43" s="364"/>
      <c r="H43" s="364"/>
      <c r="I43" s="364"/>
      <c r="J43" s="365"/>
    </row>
    <row r="44" spans="5:10">
      <c r="E44" s="320"/>
      <c r="F44" s="278"/>
      <c r="G44" s="364"/>
      <c r="H44" s="364"/>
      <c r="I44" s="364"/>
      <c r="J44" s="365"/>
    </row>
    <row r="45" spans="5:10">
      <c r="E45" s="320"/>
      <c r="F45" s="278"/>
      <c r="G45" s="364"/>
      <c r="H45" s="364"/>
      <c r="I45" s="364"/>
      <c r="J45" s="365"/>
    </row>
    <row r="46" spans="5:10">
      <c r="E46" s="320"/>
      <c r="F46" s="278"/>
      <c r="G46" s="364"/>
      <c r="H46" s="364"/>
      <c r="I46" s="364"/>
      <c r="J46" s="365"/>
    </row>
    <row r="47" spans="5:10">
      <c r="E47" s="320"/>
      <c r="F47" s="278"/>
      <c r="G47" s="364"/>
      <c r="H47" s="364"/>
      <c r="I47" s="364"/>
      <c r="J47" s="365"/>
    </row>
    <row r="48" spans="5:10">
      <c r="E48" s="320"/>
      <c r="F48" s="278"/>
      <c r="G48" s="364"/>
      <c r="H48" s="364"/>
      <c r="I48" s="364"/>
      <c r="J48" s="365"/>
    </row>
    <row r="49" spans="3:10">
      <c r="E49" s="320"/>
      <c r="F49" s="278"/>
      <c r="G49" s="364"/>
      <c r="H49" s="364"/>
      <c r="I49" s="364"/>
      <c r="J49" s="365"/>
    </row>
    <row r="50" spans="3:10">
      <c r="E50" s="320"/>
      <c r="F50" s="278"/>
      <c r="G50" s="364"/>
      <c r="H50" s="364"/>
      <c r="I50" s="364"/>
      <c r="J50" s="365"/>
    </row>
    <row r="51" spans="3:10">
      <c r="E51" s="320"/>
      <c r="F51" s="278"/>
      <c r="G51" s="364"/>
      <c r="H51" s="364"/>
      <c r="I51" s="364"/>
      <c r="J51" s="365"/>
    </row>
    <row r="52" spans="3:10">
      <c r="E52" s="320"/>
      <c r="F52" s="278"/>
      <c r="G52" s="364"/>
      <c r="H52" s="364"/>
      <c r="I52" s="364"/>
      <c r="J52" s="365"/>
    </row>
    <row r="53" spans="3:10">
      <c r="E53" s="320"/>
      <c r="F53" s="278"/>
      <c r="G53" s="364"/>
      <c r="H53" s="364"/>
      <c r="I53" s="364"/>
      <c r="J53" s="365"/>
    </row>
    <row r="54" spans="3:10">
      <c r="E54" s="320"/>
      <c r="F54" s="278"/>
      <c r="G54" s="364"/>
      <c r="H54" s="364"/>
      <c r="I54" s="364"/>
      <c r="J54" s="365"/>
    </row>
    <row r="55" spans="3:10">
      <c r="E55" s="320"/>
      <c r="F55" s="278"/>
      <c r="G55" s="364"/>
      <c r="H55" s="364"/>
      <c r="I55" s="364"/>
      <c r="J55" s="365"/>
    </row>
    <row r="56" spans="3:10">
      <c r="E56" s="320"/>
      <c r="F56" s="278"/>
      <c r="G56" s="364"/>
      <c r="H56" s="364"/>
      <c r="I56" s="364"/>
      <c r="J56" s="365"/>
    </row>
    <row r="57" spans="3:10">
      <c r="E57" s="320"/>
      <c r="F57" s="278"/>
      <c r="G57" s="364"/>
      <c r="H57" s="364"/>
      <c r="I57" s="364"/>
      <c r="J57" s="365"/>
    </row>
    <row r="58" spans="3:10">
      <c r="E58" s="320"/>
      <c r="F58" s="278"/>
      <c r="G58" s="364"/>
      <c r="H58" s="364"/>
      <c r="I58" s="364"/>
      <c r="J58" s="365"/>
    </row>
    <row r="59" spans="3:10">
      <c r="E59" s="320"/>
      <c r="F59" s="278"/>
      <c r="G59" s="364"/>
      <c r="H59" s="364"/>
      <c r="I59" s="364"/>
      <c r="J59" s="365"/>
    </row>
    <row r="60" spans="3:10">
      <c r="E60" s="320"/>
      <c r="F60" s="278"/>
      <c r="G60" s="364"/>
      <c r="H60" s="364"/>
      <c r="I60" s="364"/>
      <c r="J60" s="365"/>
    </row>
    <row r="61" spans="3:10">
      <c r="E61" s="320"/>
      <c r="F61" s="278"/>
      <c r="G61" s="364"/>
      <c r="H61" s="364"/>
      <c r="I61" s="364"/>
      <c r="J61" s="365"/>
    </row>
    <row r="62" spans="3:10">
      <c r="E62" s="321"/>
      <c r="F62" s="135"/>
      <c r="G62" s="135"/>
      <c r="H62" s="135"/>
      <c r="I62" s="135"/>
      <c r="J62" s="265"/>
    </row>
    <row r="63" spans="3:10" ht="32.25" customHeight="1" thickBot="1">
      <c r="E63" s="322"/>
      <c r="F63" s="323"/>
      <c r="G63" s="377"/>
      <c r="H63" s="377"/>
      <c r="I63" s="377"/>
      <c r="J63" s="378"/>
    </row>
    <row r="64" spans="3:10">
      <c r="C64" s="134" t="s">
        <v>28</v>
      </c>
    </row>
  </sheetData>
  <mergeCells count="55">
    <mergeCell ref="E2:J2"/>
    <mergeCell ref="G63:J63"/>
    <mergeCell ref="G22:J22"/>
    <mergeCell ref="G23:J23"/>
    <mergeCell ref="G24:J24"/>
    <mergeCell ref="G25:J25"/>
    <mergeCell ref="G9:J9"/>
    <mergeCell ref="G10:J10"/>
    <mergeCell ref="G14:J14"/>
    <mergeCell ref="G21:J21"/>
    <mergeCell ref="G13:J13"/>
    <mergeCell ref="G15:J15"/>
    <mergeCell ref="E3:J4"/>
    <mergeCell ref="G6:J6"/>
    <mergeCell ref="G20:J20"/>
    <mergeCell ref="G7:J7"/>
    <mergeCell ref="G11:J11"/>
    <mergeCell ref="G12:J12"/>
    <mergeCell ref="E18:J19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G46:J46"/>
    <mergeCell ref="G47:J47"/>
    <mergeCell ref="G48:J48"/>
    <mergeCell ref="G49:J49"/>
    <mergeCell ref="G50:J50"/>
    <mergeCell ref="G51:J51"/>
    <mergeCell ref="G52:J52"/>
    <mergeCell ref="G53:J53"/>
    <mergeCell ref="G54:J54"/>
    <mergeCell ref="G55:J55"/>
    <mergeCell ref="G61:J61"/>
    <mergeCell ref="G56:J56"/>
    <mergeCell ref="G57:J57"/>
    <mergeCell ref="G58:J58"/>
    <mergeCell ref="G59:J59"/>
    <mergeCell ref="G60:J60"/>
  </mergeCells>
  <printOptions horizontalCentered="1" verticalCentered="1"/>
  <pageMargins left="0.25" right="0.25" top="0.75" bottom="0.75" header="0.3" footer="0.3"/>
  <pageSetup scale="60" fitToWidth="0" orientation="portrait" r:id="rId1"/>
  <headerFooter alignWithMargins="0">
    <oddHeader>&amp;CSAN FRANCISCO ADULT PROBATION DEPARTMENT
RFP#APD2023-01 
BUDGET PROPOSAL TEMPLATE</oddHeader>
    <oddFooter>&amp;CRFP#APD2023-01 Attachment 4 - Budget Proposal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Program Budget Summary (1)</vt:lpstr>
      <vt:lpstr>Salary &amp; Fringe Detail (2)</vt:lpstr>
      <vt:lpstr>Operating Budget Detail (3)</vt:lpstr>
      <vt:lpstr>Capital Detail</vt:lpstr>
      <vt:lpstr>Budget Narrative</vt:lpstr>
      <vt:lpstr>Budget Justification (4)</vt:lpstr>
      <vt:lpstr>'Budget Justification (4)'!Print_Area</vt:lpstr>
      <vt:lpstr>'Budget Narrative'!Print_Area</vt:lpstr>
      <vt:lpstr>'Capital Detail'!Print_Area</vt:lpstr>
      <vt:lpstr>'Operating Budget Detail (3)'!Print_Area</vt:lpstr>
      <vt:lpstr>'Program Budget Summary (1)'!Print_Area</vt:lpstr>
      <vt:lpstr>'Salary &amp; Fringe Detail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Martinez</dc:creator>
  <cp:lastModifiedBy>David E. Agam</cp:lastModifiedBy>
  <cp:revision/>
  <cp:lastPrinted>2017-06-01T21:29:25Z</cp:lastPrinted>
  <dcterms:created xsi:type="dcterms:W3CDTF">1999-02-11T17:54:21Z</dcterms:created>
  <dcterms:modified xsi:type="dcterms:W3CDTF">2023-06-05T15:54:03Z</dcterms:modified>
</cp:coreProperties>
</file>